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project/"/>
    </mc:Choice>
  </mc:AlternateContent>
  <bookViews>
    <workbookView xWindow="0" yWindow="460" windowWidth="25600" windowHeight="14480" tabRatio="500" activeTab="6"/>
  </bookViews>
  <sheets>
    <sheet name="12,7" sheetId="1" r:id="rId1"/>
    <sheet name="13,1" sheetId="7" r:id="rId2"/>
    <sheet name="13,3" sheetId="9" r:id="rId3"/>
    <sheet name="14,1" sheetId="8" r:id="rId4"/>
    <sheet name="6,3" sheetId="5" r:id="rId5"/>
    <sheet name="6,1" sheetId="6" r:id="rId6"/>
    <sheet name="infotracker" sheetId="4" r:id="rId7"/>
    <sheet name="12,3" sheetId="2" r:id="rId8"/>
    <sheet name="12,1" sheetId="3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4" l="1"/>
  <c r="E13" i="4"/>
  <c r="E12" i="4"/>
  <c r="L76" i="9"/>
  <c r="J76" i="9"/>
  <c r="H76" i="9"/>
  <c r="H75" i="9"/>
  <c r="K76" i="9"/>
  <c r="M76" i="9"/>
  <c r="H78" i="9"/>
  <c r="U17" i="8"/>
  <c r="K76" i="8"/>
  <c r="H4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H29" i="8"/>
  <c r="I5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H30" i="8"/>
  <c r="I30" i="8"/>
  <c r="J6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H31" i="8"/>
  <c r="I31" i="8"/>
  <c r="J31" i="8"/>
  <c r="K7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H32" i="8"/>
  <c r="I32" i="8"/>
  <c r="J32" i="8"/>
  <c r="K32" i="8"/>
  <c r="L8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H33" i="8"/>
  <c r="I33" i="8"/>
  <c r="J33" i="8"/>
  <c r="K33" i="8"/>
  <c r="L33" i="8"/>
  <c r="M9" i="8"/>
  <c r="M33" i="8"/>
  <c r="N33" i="8"/>
  <c r="O33" i="8"/>
  <c r="P33" i="8"/>
  <c r="Q33" i="8"/>
  <c r="R33" i="8"/>
  <c r="S33" i="8"/>
  <c r="T33" i="8"/>
  <c r="U33" i="8"/>
  <c r="V33" i="8"/>
  <c r="W33" i="8"/>
  <c r="X33" i="8"/>
  <c r="H34" i="8"/>
  <c r="I34" i="8"/>
  <c r="J34" i="8"/>
  <c r="K34" i="8"/>
  <c r="L34" i="8"/>
  <c r="M34" i="8"/>
  <c r="N10" i="8"/>
  <c r="N34" i="8"/>
  <c r="O34" i="8"/>
  <c r="P34" i="8"/>
  <c r="Q34" i="8"/>
  <c r="R34" i="8"/>
  <c r="S34" i="8"/>
  <c r="T34" i="8"/>
  <c r="U34" i="8"/>
  <c r="V34" i="8"/>
  <c r="W34" i="8"/>
  <c r="X34" i="8"/>
  <c r="H35" i="8"/>
  <c r="I35" i="8"/>
  <c r="J35" i="8"/>
  <c r="K35" i="8"/>
  <c r="L35" i="8"/>
  <c r="M35" i="8"/>
  <c r="N35" i="8"/>
  <c r="O11" i="8"/>
  <c r="O35" i="8"/>
  <c r="P35" i="8"/>
  <c r="Q35" i="8"/>
  <c r="R35" i="8"/>
  <c r="S35" i="8"/>
  <c r="T35" i="8"/>
  <c r="U35" i="8"/>
  <c r="V35" i="8"/>
  <c r="W35" i="8"/>
  <c r="X35" i="8"/>
  <c r="H36" i="8"/>
  <c r="I36" i="8"/>
  <c r="J36" i="8"/>
  <c r="K36" i="8"/>
  <c r="L36" i="8"/>
  <c r="M36" i="8"/>
  <c r="N36" i="8"/>
  <c r="O36" i="8"/>
  <c r="P12" i="8"/>
  <c r="P36" i="8"/>
  <c r="Q36" i="8"/>
  <c r="R36" i="8"/>
  <c r="S36" i="8"/>
  <c r="T36" i="8"/>
  <c r="U36" i="8"/>
  <c r="V36" i="8"/>
  <c r="W36" i="8"/>
  <c r="X36" i="8"/>
  <c r="H37" i="8"/>
  <c r="I37" i="8"/>
  <c r="J37" i="8"/>
  <c r="K37" i="8"/>
  <c r="L37" i="8"/>
  <c r="M37" i="8"/>
  <c r="N37" i="8"/>
  <c r="O37" i="8"/>
  <c r="P37" i="8"/>
  <c r="Q13" i="8"/>
  <c r="Q37" i="8"/>
  <c r="R37" i="8"/>
  <c r="S37" i="8"/>
  <c r="T37" i="8"/>
  <c r="U37" i="8"/>
  <c r="V37" i="8"/>
  <c r="W37" i="8"/>
  <c r="X37" i="8"/>
  <c r="H38" i="8"/>
  <c r="I38" i="8"/>
  <c r="J38" i="8"/>
  <c r="K38" i="8"/>
  <c r="L38" i="8"/>
  <c r="M38" i="8"/>
  <c r="N38" i="8"/>
  <c r="O38" i="8"/>
  <c r="P38" i="8"/>
  <c r="Q38" i="8"/>
  <c r="R14" i="8"/>
  <c r="R38" i="8"/>
  <c r="S38" i="8"/>
  <c r="T38" i="8"/>
  <c r="U38" i="8"/>
  <c r="V38" i="8"/>
  <c r="W38" i="8"/>
  <c r="X38" i="8"/>
  <c r="H39" i="8"/>
  <c r="I39" i="8"/>
  <c r="J39" i="8"/>
  <c r="K39" i="8"/>
  <c r="L39" i="8"/>
  <c r="M39" i="8"/>
  <c r="N39" i="8"/>
  <c r="O39" i="8"/>
  <c r="P39" i="8"/>
  <c r="Q39" i="8"/>
  <c r="R39" i="8"/>
  <c r="S15" i="8"/>
  <c r="S39" i="8"/>
  <c r="T39" i="8"/>
  <c r="U39" i="8"/>
  <c r="V39" i="8"/>
  <c r="W39" i="8"/>
  <c r="X39" i="8"/>
  <c r="H40" i="8"/>
  <c r="I40" i="8"/>
  <c r="J40" i="8"/>
  <c r="K40" i="8"/>
  <c r="L40" i="8"/>
  <c r="M40" i="8"/>
  <c r="N40" i="8"/>
  <c r="O40" i="8"/>
  <c r="P40" i="8"/>
  <c r="Q40" i="8"/>
  <c r="R40" i="8"/>
  <c r="S40" i="8"/>
  <c r="T16" i="8"/>
  <c r="T40" i="8"/>
  <c r="U40" i="8"/>
  <c r="V40" i="8"/>
  <c r="W40" i="8"/>
  <c r="X40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H51" i="8" a="1"/>
  <c r="H68" i="8"/>
  <c r="H72" i="8"/>
  <c r="I68" i="8"/>
  <c r="I72" i="8"/>
  <c r="J68" i="8"/>
  <c r="J72" i="8"/>
  <c r="K68" i="8"/>
  <c r="K72" i="8"/>
  <c r="L68" i="8"/>
  <c r="L72" i="8"/>
  <c r="M68" i="8"/>
  <c r="M72" i="8"/>
  <c r="N68" i="8"/>
  <c r="N72" i="8"/>
  <c r="O68" i="8"/>
  <c r="O72" i="8"/>
  <c r="P68" i="8"/>
  <c r="P72" i="8"/>
  <c r="Q68" i="8"/>
  <c r="Q72" i="8"/>
  <c r="R68" i="8"/>
  <c r="R72" i="8"/>
  <c r="S68" i="8"/>
  <c r="S72" i="8"/>
  <c r="T68" i="8"/>
  <c r="T72" i="8"/>
  <c r="U68" i="8"/>
  <c r="U72" i="8"/>
  <c r="V68" i="8"/>
  <c r="V72" i="8"/>
  <c r="W68" i="8"/>
  <c r="W72" i="8"/>
  <c r="X68" i="8"/>
  <c r="X72" i="8"/>
  <c r="Y68" i="8"/>
  <c r="Y72" i="8"/>
  <c r="Z7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Y27" i="8"/>
  <c r="Y50" i="8"/>
  <c r="Y71" i="8"/>
  <c r="X27" i="8"/>
  <c r="X50" i="8"/>
  <c r="X71" i="8"/>
  <c r="W27" i="8"/>
  <c r="W50" i="8"/>
  <c r="W71" i="8"/>
  <c r="V27" i="8"/>
  <c r="V50" i="8"/>
  <c r="V71" i="8"/>
  <c r="U27" i="8"/>
  <c r="U50" i="8"/>
  <c r="U71" i="8"/>
  <c r="T27" i="8"/>
  <c r="T50" i="8"/>
  <c r="T71" i="8"/>
  <c r="S27" i="8"/>
  <c r="S50" i="8"/>
  <c r="S71" i="8"/>
  <c r="R27" i="8"/>
  <c r="R50" i="8"/>
  <c r="R71" i="8"/>
  <c r="Q27" i="8"/>
  <c r="Q50" i="8"/>
  <c r="Q71" i="8"/>
  <c r="P27" i="8"/>
  <c r="P50" i="8"/>
  <c r="P71" i="8"/>
  <c r="O27" i="8"/>
  <c r="O50" i="8"/>
  <c r="O71" i="8"/>
  <c r="N27" i="8"/>
  <c r="N50" i="8"/>
  <c r="N71" i="8"/>
  <c r="M27" i="8"/>
  <c r="M50" i="8"/>
  <c r="M71" i="8"/>
  <c r="L27" i="8"/>
  <c r="L50" i="8"/>
  <c r="L71" i="8"/>
  <c r="K27" i="8"/>
  <c r="K50" i="8"/>
  <c r="K71" i="8"/>
  <c r="J27" i="8"/>
  <c r="J50" i="8"/>
  <c r="J71" i="8"/>
  <c r="I27" i="8"/>
  <c r="I50" i="8"/>
  <c r="I71" i="8"/>
  <c r="H3" i="8"/>
  <c r="H27" i="8"/>
  <c r="H50" i="8"/>
  <c r="H7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45" i="8"/>
  <c r="G68" i="8"/>
  <c r="G44" i="8"/>
  <c r="G67" i="8"/>
  <c r="G43" i="8"/>
  <c r="G66" i="8"/>
  <c r="G42" i="8"/>
  <c r="G65" i="8"/>
  <c r="G41" i="8"/>
  <c r="G64" i="8"/>
  <c r="G40" i="8"/>
  <c r="G63" i="8"/>
  <c r="G39" i="8"/>
  <c r="G62" i="8"/>
  <c r="G38" i="8"/>
  <c r="G61" i="8"/>
  <c r="G37" i="8"/>
  <c r="G60" i="8"/>
  <c r="G36" i="8"/>
  <c r="G59" i="8"/>
  <c r="G35" i="8"/>
  <c r="G58" i="8"/>
  <c r="G34" i="8"/>
  <c r="G57" i="8"/>
  <c r="G33" i="8"/>
  <c r="G56" i="8"/>
  <c r="G32" i="8"/>
  <c r="G55" i="8"/>
  <c r="G31" i="8"/>
  <c r="G54" i="8"/>
  <c r="G30" i="8"/>
  <c r="G53" i="8"/>
  <c r="G29" i="8"/>
  <c r="G52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28" i="8"/>
  <c r="G51" i="8"/>
  <c r="AA21" i="8"/>
  <c r="AA20" i="8"/>
  <c r="AA19" i="8"/>
  <c r="AA18" i="8"/>
  <c r="AA17" i="8"/>
  <c r="AA16" i="8"/>
  <c r="AA15" i="8"/>
  <c r="AA14" i="8"/>
  <c r="AA13" i="8"/>
  <c r="AA12" i="8"/>
  <c r="AA11" i="8"/>
  <c r="AA10" i="8"/>
  <c r="AA9" i="8"/>
  <c r="AA8" i="8"/>
  <c r="D8" i="8"/>
  <c r="C8" i="8"/>
  <c r="B8" i="8"/>
  <c r="AA7" i="8"/>
  <c r="D7" i="8"/>
  <c r="C7" i="8"/>
  <c r="B7" i="8"/>
  <c r="AA6" i="8"/>
  <c r="D6" i="8"/>
  <c r="C6" i="8"/>
  <c r="B6" i="8"/>
  <c r="AA5" i="8"/>
  <c r="AA4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T16" i="7"/>
  <c r="S15" i="7"/>
  <c r="R14" i="7"/>
  <c r="Q13" i="7"/>
  <c r="P12" i="7"/>
  <c r="O11" i="7"/>
  <c r="N10" i="7"/>
  <c r="M9" i="7"/>
  <c r="L8" i="7"/>
  <c r="K7" i="7"/>
  <c r="K76" i="7"/>
  <c r="H4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H29" i="7"/>
  <c r="I5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H30" i="7"/>
  <c r="I30" i="7"/>
  <c r="J6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H51" i="7" a="1"/>
  <c r="H68" i="7"/>
  <c r="H72" i="7"/>
  <c r="I68" i="7"/>
  <c r="I72" i="7"/>
  <c r="J68" i="7"/>
  <c r="J72" i="7"/>
  <c r="K68" i="7"/>
  <c r="K72" i="7"/>
  <c r="L68" i="7"/>
  <c r="L72" i="7"/>
  <c r="M68" i="7"/>
  <c r="M72" i="7"/>
  <c r="N68" i="7"/>
  <c r="N72" i="7"/>
  <c r="O68" i="7"/>
  <c r="O72" i="7"/>
  <c r="P68" i="7"/>
  <c r="P72" i="7"/>
  <c r="Q68" i="7"/>
  <c r="Q72" i="7"/>
  <c r="R68" i="7"/>
  <c r="R72" i="7"/>
  <c r="S68" i="7"/>
  <c r="S72" i="7"/>
  <c r="T68" i="7"/>
  <c r="T72" i="7"/>
  <c r="U68" i="7"/>
  <c r="U72" i="7"/>
  <c r="V68" i="7"/>
  <c r="V72" i="7"/>
  <c r="W68" i="7"/>
  <c r="W72" i="7"/>
  <c r="X68" i="7"/>
  <c r="X72" i="7"/>
  <c r="Y68" i="7"/>
  <c r="Y72" i="7"/>
  <c r="Z72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Y27" i="7"/>
  <c r="Y50" i="7"/>
  <c r="Y71" i="7"/>
  <c r="X27" i="7"/>
  <c r="X50" i="7"/>
  <c r="X71" i="7"/>
  <c r="W27" i="7"/>
  <c r="W50" i="7"/>
  <c r="W71" i="7"/>
  <c r="V27" i="7"/>
  <c r="V50" i="7"/>
  <c r="V71" i="7"/>
  <c r="U27" i="7"/>
  <c r="U50" i="7"/>
  <c r="U71" i="7"/>
  <c r="T27" i="7"/>
  <c r="T50" i="7"/>
  <c r="T71" i="7"/>
  <c r="S27" i="7"/>
  <c r="S50" i="7"/>
  <c r="S71" i="7"/>
  <c r="R27" i="7"/>
  <c r="R50" i="7"/>
  <c r="R71" i="7"/>
  <c r="Q27" i="7"/>
  <c r="Q50" i="7"/>
  <c r="Q71" i="7"/>
  <c r="P27" i="7"/>
  <c r="P50" i="7"/>
  <c r="P71" i="7"/>
  <c r="O27" i="7"/>
  <c r="O50" i="7"/>
  <c r="O71" i="7"/>
  <c r="N27" i="7"/>
  <c r="N50" i="7"/>
  <c r="N71" i="7"/>
  <c r="M27" i="7"/>
  <c r="M50" i="7"/>
  <c r="M71" i="7"/>
  <c r="L27" i="7"/>
  <c r="L50" i="7"/>
  <c r="L71" i="7"/>
  <c r="K27" i="7"/>
  <c r="K50" i="7"/>
  <c r="K71" i="7"/>
  <c r="J27" i="7"/>
  <c r="J50" i="7"/>
  <c r="J71" i="7"/>
  <c r="I27" i="7"/>
  <c r="I50" i="7"/>
  <c r="I71" i="7"/>
  <c r="H3" i="7"/>
  <c r="H27" i="7"/>
  <c r="H50" i="7"/>
  <c r="H71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45" i="7"/>
  <c r="G68" i="7"/>
  <c r="G44" i="7"/>
  <c r="G67" i="7"/>
  <c r="G43" i="7"/>
  <c r="G66" i="7"/>
  <c r="G42" i="7"/>
  <c r="G65" i="7"/>
  <c r="G41" i="7"/>
  <c r="G64" i="7"/>
  <c r="G40" i="7"/>
  <c r="G63" i="7"/>
  <c r="G39" i="7"/>
  <c r="G62" i="7"/>
  <c r="G38" i="7"/>
  <c r="G61" i="7"/>
  <c r="G37" i="7"/>
  <c r="G60" i="7"/>
  <c r="G36" i="7"/>
  <c r="G59" i="7"/>
  <c r="G35" i="7"/>
  <c r="G58" i="7"/>
  <c r="G34" i="7"/>
  <c r="G57" i="7"/>
  <c r="G33" i="7"/>
  <c r="G56" i="7"/>
  <c r="G32" i="7"/>
  <c r="G55" i="7"/>
  <c r="G31" i="7"/>
  <c r="G54" i="7"/>
  <c r="G30" i="7"/>
  <c r="G53" i="7"/>
  <c r="G29" i="7"/>
  <c r="G52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28" i="7"/>
  <c r="G51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D8" i="7"/>
  <c r="C8" i="7"/>
  <c r="B8" i="7"/>
  <c r="AA7" i="7"/>
  <c r="D7" i="7"/>
  <c r="C7" i="7"/>
  <c r="B7" i="7"/>
  <c r="AA6" i="7"/>
  <c r="D6" i="7"/>
  <c r="C6" i="7"/>
  <c r="B6" i="7"/>
  <c r="AA5" i="7"/>
  <c r="AA4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M9" i="6"/>
  <c r="L8" i="6"/>
  <c r="K76" i="6"/>
  <c r="H4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H29" i="6"/>
  <c r="I5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H30" i="6"/>
  <c r="I30" i="6"/>
  <c r="J6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H31" i="6"/>
  <c r="I31" i="6"/>
  <c r="J31" i="6"/>
  <c r="K7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H51" i="6" a="1"/>
  <c r="H68" i="6"/>
  <c r="H72" i="6"/>
  <c r="I68" i="6"/>
  <c r="I72" i="6"/>
  <c r="J68" i="6"/>
  <c r="J72" i="6"/>
  <c r="K68" i="6"/>
  <c r="K72" i="6"/>
  <c r="L68" i="6"/>
  <c r="L72" i="6"/>
  <c r="M68" i="6"/>
  <c r="M72" i="6"/>
  <c r="N68" i="6"/>
  <c r="N72" i="6"/>
  <c r="O68" i="6"/>
  <c r="O72" i="6"/>
  <c r="P68" i="6"/>
  <c r="P72" i="6"/>
  <c r="Q68" i="6"/>
  <c r="Q72" i="6"/>
  <c r="R68" i="6"/>
  <c r="R72" i="6"/>
  <c r="S68" i="6"/>
  <c r="S72" i="6"/>
  <c r="T68" i="6"/>
  <c r="T72" i="6"/>
  <c r="U68" i="6"/>
  <c r="U72" i="6"/>
  <c r="V68" i="6"/>
  <c r="V72" i="6"/>
  <c r="W68" i="6"/>
  <c r="W72" i="6"/>
  <c r="X68" i="6"/>
  <c r="X72" i="6"/>
  <c r="Y68" i="6"/>
  <c r="Y72" i="6"/>
  <c r="Z72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Y27" i="6"/>
  <c r="Y50" i="6"/>
  <c r="Y71" i="6"/>
  <c r="X27" i="6"/>
  <c r="X50" i="6"/>
  <c r="X71" i="6"/>
  <c r="W27" i="6"/>
  <c r="W50" i="6"/>
  <c r="W71" i="6"/>
  <c r="V27" i="6"/>
  <c r="V50" i="6"/>
  <c r="V71" i="6"/>
  <c r="U27" i="6"/>
  <c r="U50" i="6"/>
  <c r="U71" i="6"/>
  <c r="T27" i="6"/>
  <c r="T50" i="6"/>
  <c r="T71" i="6"/>
  <c r="S27" i="6"/>
  <c r="S50" i="6"/>
  <c r="S71" i="6"/>
  <c r="R27" i="6"/>
  <c r="R50" i="6"/>
  <c r="R71" i="6"/>
  <c r="Q27" i="6"/>
  <c r="Q50" i="6"/>
  <c r="Q71" i="6"/>
  <c r="P27" i="6"/>
  <c r="P50" i="6"/>
  <c r="P71" i="6"/>
  <c r="O27" i="6"/>
  <c r="O50" i="6"/>
  <c r="O71" i="6"/>
  <c r="N27" i="6"/>
  <c r="N50" i="6"/>
  <c r="N71" i="6"/>
  <c r="M27" i="6"/>
  <c r="M50" i="6"/>
  <c r="M71" i="6"/>
  <c r="L27" i="6"/>
  <c r="L50" i="6"/>
  <c r="L71" i="6"/>
  <c r="K27" i="6"/>
  <c r="K50" i="6"/>
  <c r="K71" i="6"/>
  <c r="J27" i="6"/>
  <c r="J50" i="6"/>
  <c r="J71" i="6"/>
  <c r="I27" i="6"/>
  <c r="I50" i="6"/>
  <c r="I71" i="6"/>
  <c r="H3" i="6"/>
  <c r="H27" i="6"/>
  <c r="H50" i="6"/>
  <c r="H71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45" i="6"/>
  <c r="G68" i="6"/>
  <c r="G44" i="6"/>
  <c r="G67" i="6"/>
  <c r="G43" i="6"/>
  <c r="G66" i="6"/>
  <c r="G42" i="6"/>
  <c r="G65" i="6"/>
  <c r="G41" i="6"/>
  <c r="G64" i="6"/>
  <c r="G40" i="6"/>
  <c r="G63" i="6"/>
  <c r="G39" i="6"/>
  <c r="G62" i="6"/>
  <c r="G38" i="6"/>
  <c r="G61" i="6"/>
  <c r="G37" i="6"/>
  <c r="G60" i="6"/>
  <c r="G36" i="6"/>
  <c r="G59" i="6"/>
  <c r="G35" i="6"/>
  <c r="G58" i="6"/>
  <c r="G34" i="6"/>
  <c r="G57" i="6"/>
  <c r="G33" i="6"/>
  <c r="G56" i="6"/>
  <c r="G32" i="6"/>
  <c r="G55" i="6"/>
  <c r="G31" i="6"/>
  <c r="G54" i="6"/>
  <c r="G30" i="6"/>
  <c r="G53" i="6"/>
  <c r="G29" i="6"/>
  <c r="G52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28" i="6"/>
  <c r="G51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D8" i="6"/>
  <c r="C8" i="6"/>
  <c r="B8" i="6"/>
  <c r="AA7" i="6"/>
  <c r="D7" i="6"/>
  <c r="C7" i="6"/>
  <c r="B7" i="6"/>
  <c r="AA6" i="6"/>
  <c r="D6" i="6"/>
  <c r="C6" i="6"/>
  <c r="B6" i="6"/>
  <c r="AA5" i="6"/>
  <c r="AA4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K7" i="5"/>
  <c r="I3" i="5"/>
  <c r="I27" i="5"/>
  <c r="I50" i="5"/>
  <c r="I71" i="5"/>
  <c r="J3" i="5"/>
  <c r="J27" i="5"/>
  <c r="J50" i="5"/>
  <c r="J71" i="5"/>
  <c r="K3" i="5"/>
  <c r="K27" i="5"/>
  <c r="K50" i="5"/>
  <c r="K71" i="5"/>
  <c r="L3" i="5"/>
  <c r="L27" i="5"/>
  <c r="L50" i="5"/>
  <c r="L71" i="5"/>
  <c r="M3" i="5"/>
  <c r="M27" i="5"/>
  <c r="M50" i="5"/>
  <c r="M71" i="5"/>
  <c r="N3" i="5"/>
  <c r="N27" i="5"/>
  <c r="N50" i="5"/>
  <c r="N71" i="5"/>
  <c r="O3" i="5"/>
  <c r="O27" i="5"/>
  <c r="O50" i="5"/>
  <c r="O71" i="5"/>
  <c r="P3" i="5"/>
  <c r="P27" i="5"/>
  <c r="P50" i="5"/>
  <c r="P71" i="5"/>
  <c r="Q3" i="5"/>
  <c r="Q27" i="5"/>
  <c r="Q50" i="5"/>
  <c r="Q71" i="5"/>
  <c r="R3" i="5"/>
  <c r="R27" i="5"/>
  <c r="R50" i="5"/>
  <c r="R71" i="5"/>
  <c r="S3" i="5"/>
  <c r="S27" i="5"/>
  <c r="S50" i="5"/>
  <c r="S71" i="5"/>
  <c r="T3" i="5"/>
  <c r="T27" i="5"/>
  <c r="T50" i="5"/>
  <c r="T71" i="5"/>
  <c r="U3" i="5"/>
  <c r="U27" i="5"/>
  <c r="U50" i="5"/>
  <c r="U71" i="5"/>
  <c r="V3" i="5"/>
  <c r="V27" i="5"/>
  <c r="V50" i="5"/>
  <c r="V71" i="5"/>
  <c r="W3" i="5"/>
  <c r="W27" i="5"/>
  <c r="W50" i="5"/>
  <c r="W71" i="5"/>
  <c r="X3" i="5"/>
  <c r="X27" i="5"/>
  <c r="X50" i="5"/>
  <c r="X71" i="5"/>
  <c r="Y3" i="5"/>
  <c r="Y27" i="5"/>
  <c r="Y50" i="5"/>
  <c r="Y71" i="5"/>
  <c r="H3" i="5"/>
  <c r="H27" i="5"/>
  <c r="H50" i="5"/>
  <c r="H7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44" i="5"/>
  <c r="G67" i="5"/>
  <c r="G21" i="5"/>
  <c r="G45" i="5"/>
  <c r="G68" i="5"/>
  <c r="G29" i="5"/>
  <c r="G52" i="5"/>
  <c r="G30" i="5"/>
  <c r="G53" i="5"/>
  <c r="G31" i="5"/>
  <c r="G54" i="5"/>
  <c r="G32" i="5"/>
  <c r="G55" i="5"/>
  <c r="G33" i="5"/>
  <c r="G56" i="5"/>
  <c r="G34" i="5"/>
  <c r="G57" i="5"/>
  <c r="G35" i="5"/>
  <c r="G58" i="5"/>
  <c r="G36" i="5"/>
  <c r="G59" i="5"/>
  <c r="G37" i="5"/>
  <c r="G60" i="5"/>
  <c r="G38" i="5"/>
  <c r="G61" i="5"/>
  <c r="G39" i="5"/>
  <c r="G62" i="5"/>
  <c r="G40" i="5"/>
  <c r="G63" i="5"/>
  <c r="G41" i="5"/>
  <c r="G64" i="5"/>
  <c r="G42" i="5"/>
  <c r="G65" i="5"/>
  <c r="G43" i="5"/>
  <c r="G66" i="5"/>
  <c r="G28" i="5"/>
  <c r="G51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4" i="5"/>
  <c r="AL3" i="5"/>
  <c r="AM3" i="5"/>
  <c r="AN3" i="5"/>
  <c r="AO3" i="5"/>
  <c r="AP3" i="5"/>
  <c r="AQ3" i="5"/>
  <c r="AR3" i="5"/>
  <c r="AS3" i="5"/>
  <c r="AC3" i="5"/>
  <c r="AD3" i="5"/>
  <c r="AE3" i="5"/>
  <c r="AF3" i="5"/>
  <c r="AG3" i="5"/>
  <c r="AH3" i="5"/>
  <c r="AI3" i="5"/>
  <c r="AJ3" i="5"/>
  <c r="AK3" i="5"/>
  <c r="AB3" i="5"/>
  <c r="K76" i="5"/>
  <c r="H4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H29" i="5"/>
  <c r="I5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H30" i="5"/>
  <c r="I30" i="5"/>
  <c r="J6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H51" i="5" a="1"/>
  <c r="H68" i="5"/>
  <c r="H72" i="5"/>
  <c r="I68" i="5"/>
  <c r="I72" i="5"/>
  <c r="J68" i="5"/>
  <c r="J72" i="5"/>
  <c r="K68" i="5"/>
  <c r="K72" i="5"/>
  <c r="L68" i="5"/>
  <c r="L72" i="5"/>
  <c r="M68" i="5"/>
  <c r="M72" i="5"/>
  <c r="N68" i="5"/>
  <c r="N72" i="5"/>
  <c r="O68" i="5"/>
  <c r="O72" i="5"/>
  <c r="P68" i="5"/>
  <c r="P72" i="5"/>
  <c r="Q68" i="5"/>
  <c r="Q72" i="5"/>
  <c r="R68" i="5"/>
  <c r="R72" i="5"/>
  <c r="S68" i="5"/>
  <c r="S72" i="5"/>
  <c r="T68" i="5"/>
  <c r="T72" i="5"/>
  <c r="U68" i="5"/>
  <c r="U72" i="5"/>
  <c r="V68" i="5"/>
  <c r="V72" i="5"/>
  <c r="W68" i="5"/>
  <c r="W72" i="5"/>
  <c r="X68" i="5"/>
  <c r="X72" i="5"/>
  <c r="Y68" i="5"/>
  <c r="Y72" i="5"/>
  <c r="Z72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D8" i="5"/>
  <c r="C8" i="5"/>
  <c r="B8" i="5"/>
  <c r="D7" i="5"/>
  <c r="C7" i="5"/>
  <c r="B7" i="5"/>
  <c r="D6" i="5"/>
  <c r="C6" i="5"/>
  <c r="B6" i="5"/>
  <c r="S15" i="3"/>
  <c r="R14" i="3"/>
  <c r="K76" i="3"/>
  <c r="H4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H29" i="3"/>
  <c r="I5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H30" i="3"/>
  <c r="I30" i="3"/>
  <c r="J6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H31" i="3"/>
  <c r="I31" i="3"/>
  <c r="J31" i="3"/>
  <c r="K7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H32" i="3"/>
  <c r="I32" i="3"/>
  <c r="J32" i="3"/>
  <c r="K32" i="3"/>
  <c r="L8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H33" i="3"/>
  <c r="I33" i="3"/>
  <c r="J33" i="3"/>
  <c r="K33" i="3"/>
  <c r="L33" i="3"/>
  <c r="M9" i="3"/>
  <c r="M33" i="3"/>
  <c r="N33" i="3"/>
  <c r="O33" i="3"/>
  <c r="P33" i="3"/>
  <c r="Q33" i="3"/>
  <c r="R33" i="3"/>
  <c r="S33" i="3"/>
  <c r="T33" i="3"/>
  <c r="U33" i="3"/>
  <c r="V33" i="3"/>
  <c r="W33" i="3"/>
  <c r="X33" i="3"/>
  <c r="H34" i="3"/>
  <c r="I34" i="3"/>
  <c r="J34" i="3"/>
  <c r="K34" i="3"/>
  <c r="L34" i="3"/>
  <c r="M34" i="3"/>
  <c r="N10" i="3"/>
  <c r="N34" i="3"/>
  <c r="O34" i="3"/>
  <c r="P34" i="3"/>
  <c r="Q34" i="3"/>
  <c r="R34" i="3"/>
  <c r="S34" i="3"/>
  <c r="T34" i="3"/>
  <c r="U34" i="3"/>
  <c r="V34" i="3"/>
  <c r="W34" i="3"/>
  <c r="X34" i="3"/>
  <c r="H35" i="3"/>
  <c r="I35" i="3"/>
  <c r="J35" i="3"/>
  <c r="K35" i="3"/>
  <c r="L35" i="3"/>
  <c r="M35" i="3"/>
  <c r="N35" i="3"/>
  <c r="O11" i="3"/>
  <c r="O35" i="3"/>
  <c r="P35" i="3"/>
  <c r="Q35" i="3"/>
  <c r="R35" i="3"/>
  <c r="S35" i="3"/>
  <c r="T35" i="3"/>
  <c r="U35" i="3"/>
  <c r="V35" i="3"/>
  <c r="W35" i="3"/>
  <c r="X35" i="3"/>
  <c r="H36" i="3"/>
  <c r="I36" i="3"/>
  <c r="J36" i="3"/>
  <c r="K36" i="3"/>
  <c r="L36" i="3"/>
  <c r="M36" i="3"/>
  <c r="N36" i="3"/>
  <c r="O36" i="3"/>
  <c r="P12" i="3"/>
  <c r="P36" i="3"/>
  <c r="Q36" i="3"/>
  <c r="R36" i="3"/>
  <c r="S36" i="3"/>
  <c r="T36" i="3"/>
  <c r="U36" i="3"/>
  <c r="V36" i="3"/>
  <c r="W36" i="3"/>
  <c r="X36" i="3"/>
  <c r="H37" i="3"/>
  <c r="I37" i="3"/>
  <c r="J37" i="3"/>
  <c r="K37" i="3"/>
  <c r="L37" i="3"/>
  <c r="M37" i="3"/>
  <c r="N37" i="3"/>
  <c r="O37" i="3"/>
  <c r="P37" i="3"/>
  <c r="Q13" i="3"/>
  <c r="Q37" i="3"/>
  <c r="R37" i="3"/>
  <c r="S37" i="3"/>
  <c r="T37" i="3"/>
  <c r="U37" i="3"/>
  <c r="V37" i="3"/>
  <c r="W37" i="3"/>
  <c r="X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H51" i="3" a="1"/>
  <c r="H68" i="3"/>
  <c r="H72" i="3"/>
  <c r="I68" i="3"/>
  <c r="I72" i="3"/>
  <c r="J68" i="3"/>
  <c r="J72" i="3"/>
  <c r="K68" i="3"/>
  <c r="K72" i="3"/>
  <c r="L68" i="3"/>
  <c r="L72" i="3"/>
  <c r="M68" i="3"/>
  <c r="M72" i="3"/>
  <c r="N68" i="3"/>
  <c r="N72" i="3"/>
  <c r="O68" i="3"/>
  <c r="O72" i="3"/>
  <c r="P68" i="3"/>
  <c r="P72" i="3"/>
  <c r="Q68" i="3"/>
  <c r="Q72" i="3"/>
  <c r="R68" i="3"/>
  <c r="R72" i="3"/>
  <c r="S68" i="3"/>
  <c r="S72" i="3"/>
  <c r="T68" i="3"/>
  <c r="T72" i="3"/>
  <c r="U68" i="3"/>
  <c r="U72" i="3"/>
  <c r="V68" i="3"/>
  <c r="V72" i="3"/>
  <c r="W68" i="3"/>
  <c r="W72" i="3"/>
  <c r="X68" i="3"/>
  <c r="X72" i="3"/>
  <c r="Y68" i="3"/>
  <c r="Y72" i="3"/>
  <c r="Z72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D8" i="3"/>
  <c r="C8" i="3"/>
  <c r="B8" i="3"/>
  <c r="D7" i="3"/>
  <c r="C7" i="3"/>
  <c r="B7" i="3"/>
  <c r="D6" i="3"/>
  <c r="C6" i="3"/>
  <c r="B6" i="3"/>
  <c r="I3" i="3"/>
  <c r="J3" i="3"/>
  <c r="K3" i="3"/>
  <c r="L3" i="3"/>
  <c r="M3" i="3"/>
  <c r="N3" i="3"/>
  <c r="O3" i="3"/>
  <c r="P3" i="3"/>
  <c r="Q3" i="3"/>
  <c r="R3" i="3"/>
  <c r="S3" i="3"/>
  <c r="T3" i="3"/>
  <c r="U3" i="3"/>
  <c r="H3" i="3"/>
  <c r="Q13" i="2"/>
  <c r="P12" i="2"/>
  <c r="O11" i="2"/>
  <c r="N10" i="2"/>
  <c r="K76" i="2"/>
  <c r="H4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H29" i="2"/>
  <c r="I5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H30" i="2"/>
  <c r="I30" i="2"/>
  <c r="J6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H31" i="2"/>
  <c r="I31" i="2"/>
  <c r="J31" i="2"/>
  <c r="K7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H32" i="2"/>
  <c r="I32" i="2"/>
  <c r="J32" i="2"/>
  <c r="K32" i="2"/>
  <c r="L8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H33" i="2"/>
  <c r="I33" i="2"/>
  <c r="J33" i="2"/>
  <c r="K33" i="2"/>
  <c r="L33" i="2"/>
  <c r="M9" i="2"/>
  <c r="M33" i="2"/>
  <c r="N33" i="2"/>
  <c r="O33" i="2"/>
  <c r="P33" i="2"/>
  <c r="Q33" i="2"/>
  <c r="R33" i="2"/>
  <c r="S33" i="2"/>
  <c r="T33" i="2"/>
  <c r="U33" i="2"/>
  <c r="V33" i="2"/>
  <c r="W33" i="2"/>
  <c r="X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H51" i="2" a="1"/>
  <c r="H68" i="2"/>
  <c r="H72" i="2"/>
  <c r="I68" i="2"/>
  <c r="I72" i="2"/>
  <c r="J68" i="2"/>
  <c r="J72" i="2"/>
  <c r="K68" i="2"/>
  <c r="K72" i="2"/>
  <c r="L68" i="2"/>
  <c r="L72" i="2"/>
  <c r="M68" i="2"/>
  <c r="M72" i="2"/>
  <c r="N68" i="2"/>
  <c r="N72" i="2"/>
  <c r="O68" i="2"/>
  <c r="O72" i="2"/>
  <c r="P68" i="2"/>
  <c r="P72" i="2"/>
  <c r="Q68" i="2"/>
  <c r="Q72" i="2"/>
  <c r="R68" i="2"/>
  <c r="R72" i="2"/>
  <c r="S68" i="2"/>
  <c r="S72" i="2"/>
  <c r="T68" i="2"/>
  <c r="T72" i="2"/>
  <c r="U68" i="2"/>
  <c r="U72" i="2"/>
  <c r="V68" i="2"/>
  <c r="V72" i="2"/>
  <c r="W68" i="2"/>
  <c r="W72" i="2"/>
  <c r="X68" i="2"/>
  <c r="X72" i="2"/>
  <c r="Y68" i="2"/>
  <c r="Y72" i="2"/>
  <c r="Z72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D8" i="2"/>
  <c r="C8" i="2"/>
  <c r="B8" i="2"/>
  <c r="D7" i="2"/>
  <c r="C7" i="2"/>
  <c r="B7" i="2"/>
  <c r="D6" i="2"/>
  <c r="C6" i="2"/>
  <c r="B6" i="2"/>
  <c r="I3" i="2"/>
  <c r="J3" i="2"/>
  <c r="K3" i="2"/>
  <c r="L3" i="2"/>
  <c r="M3" i="2"/>
  <c r="N3" i="2"/>
  <c r="O3" i="2"/>
  <c r="P3" i="2"/>
  <c r="Q3" i="2"/>
  <c r="R3" i="2"/>
  <c r="S3" i="2"/>
  <c r="T3" i="2"/>
  <c r="U3" i="2"/>
  <c r="H3" i="2"/>
  <c r="H4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H29" i="1"/>
  <c r="I5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H30" i="1"/>
  <c r="I30" i="1"/>
  <c r="J6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H31" i="1"/>
  <c r="I31" i="1"/>
  <c r="J31" i="1"/>
  <c r="K7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H32" i="1"/>
  <c r="I32" i="1"/>
  <c r="J32" i="1"/>
  <c r="K32" i="1"/>
  <c r="L8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H33" i="1"/>
  <c r="I33" i="1"/>
  <c r="J33" i="1"/>
  <c r="K33" i="1"/>
  <c r="L33" i="1"/>
  <c r="M9" i="1"/>
  <c r="M33" i="1"/>
  <c r="N33" i="1"/>
  <c r="O33" i="1"/>
  <c r="P33" i="1"/>
  <c r="Q33" i="1"/>
  <c r="R33" i="1"/>
  <c r="S33" i="1"/>
  <c r="T33" i="1"/>
  <c r="U33" i="1"/>
  <c r="V33" i="1"/>
  <c r="W33" i="1"/>
  <c r="X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H51" i="1" a="1"/>
  <c r="H68" i="1"/>
  <c r="H72" i="1"/>
  <c r="I68" i="1"/>
  <c r="I72" i="1"/>
  <c r="J68" i="1"/>
  <c r="J72" i="1"/>
  <c r="K68" i="1"/>
  <c r="K72" i="1"/>
  <c r="L68" i="1"/>
  <c r="L72" i="1"/>
  <c r="M68" i="1"/>
  <c r="M72" i="1"/>
  <c r="N68" i="1"/>
  <c r="N72" i="1"/>
  <c r="O68" i="1"/>
  <c r="O72" i="1"/>
  <c r="P68" i="1"/>
  <c r="P72" i="1"/>
  <c r="Q68" i="1"/>
  <c r="Q72" i="1"/>
  <c r="R68" i="1"/>
  <c r="R72" i="1"/>
  <c r="S68" i="1"/>
  <c r="S72" i="1"/>
  <c r="T68" i="1"/>
  <c r="T72" i="1"/>
  <c r="U68" i="1"/>
  <c r="U72" i="1"/>
  <c r="V68" i="1"/>
  <c r="V72" i="1"/>
  <c r="W68" i="1"/>
  <c r="W72" i="1"/>
  <c r="X68" i="1"/>
  <c r="X72" i="1"/>
  <c r="Y68" i="1"/>
  <c r="Y72" i="1"/>
  <c r="Z72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K76" i="1"/>
  <c r="D8" i="1"/>
  <c r="I3" i="1"/>
  <c r="J3" i="1"/>
  <c r="K3" i="1"/>
  <c r="L3" i="1"/>
  <c r="M3" i="1"/>
  <c r="N3" i="1"/>
  <c r="O3" i="1"/>
  <c r="P3" i="1"/>
  <c r="Q3" i="1"/>
  <c r="R3" i="1"/>
  <c r="S3" i="1"/>
  <c r="T3" i="1"/>
  <c r="U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C8" i="1"/>
  <c r="B8" i="1"/>
  <c r="C7" i="1"/>
  <c r="D7" i="1"/>
  <c r="B7" i="1"/>
  <c r="C6" i="1"/>
  <c r="D6" i="1"/>
  <c r="B6" i="1"/>
  <c r="H75" i="3"/>
  <c r="H75" i="5"/>
  <c r="H75" i="6"/>
  <c r="H75" i="7"/>
  <c r="J76" i="8"/>
  <c r="H75" i="8"/>
  <c r="H76" i="8"/>
  <c r="L76" i="8"/>
  <c r="M76" i="8"/>
  <c r="H78" i="8"/>
  <c r="H76" i="7"/>
  <c r="J76" i="7"/>
  <c r="L76" i="7"/>
  <c r="M76" i="7"/>
  <c r="H78" i="7"/>
  <c r="H76" i="6"/>
  <c r="J76" i="6"/>
  <c r="L76" i="6"/>
  <c r="M76" i="6"/>
  <c r="H78" i="6"/>
  <c r="H76" i="5"/>
  <c r="J76" i="5"/>
  <c r="M76" i="5"/>
  <c r="H78" i="5"/>
  <c r="H76" i="3"/>
  <c r="J76" i="3"/>
  <c r="L76" i="3"/>
  <c r="M76" i="3"/>
  <c r="H78" i="3"/>
  <c r="H75" i="1"/>
  <c r="H76" i="1"/>
  <c r="J76" i="1"/>
  <c r="L76" i="1"/>
  <c r="M76" i="1"/>
  <c r="H78" i="1"/>
  <c r="J76" i="2"/>
  <c r="H75" i="2"/>
  <c r="H76" i="2"/>
  <c r="L76" i="2"/>
  <c r="M76" i="2"/>
  <c r="H78" i="2"/>
  <c r="L76" i="5"/>
</calcChain>
</file>

<file path=xl/sharedStrings.xml><?xml version="1.0" encoding="utf-8"?>
<sst xmlns="http://schemas.openxmlformats.org/spreadsheetml/2006/main" count="305" uniqueCount="41">
  <si>
    <t>P</t>
  </si>
  <si>
    <t>min</t>
  </si>
  <si>
    <t>mid</t>
  </si>
  <si>
    <t>max</t>
  </si>
  <si>
    <t>Q</t>
  </si>
  <si>
    <t>R</t>
  </si>
  <si>
    <t>Q X R</t>
  </si>
  <si>
    <t>Finding a point between min/mid/max will give us a good starting point to determine where the local optimal might be.</t>
  </si>
  <si>
    <t>I</t>
  </si>
  <si>
    <t>P-I | 1</t>
  </si>
  <si>
    <t>Pinv</t>
  </si>
  <si>
    <t>pi</t>
  </si>
  <si>
    <t>Revenue</t>
  </si>
  <si>
    <t>Cost</t>
  </si>
  <si>
    <t>TV Sale</t>
  </si>
  <si>
    <t>Order</t>
  </si>
  <si>
    <t>Fixed Order</t>
  </si>
  <si>
    <t xml:space="preserve">Inventory </t>
  </si>
  <si>
    <t>Backorder</t>
  </si>
  <si>
    <t>Fixed Penality</t>
  </si>
  <si>
    <t>Rev</t>
  </si>
  <si>
    <t>basic</t>
  </si>
  <si>
    <t>fixed</t>
  </si>
  <si>
    <t>back</t>
  </si>
  <si>
    <t>penality</t>
  </si>
  <si>
    <t>Profit</t>
  </si>
  <si>
    <t>#sold</t>
  </si>
  <si>
    <t>1,1</t>
  </si>
  <si>
    <t>1,3</t>
  </si>
  <si>
    <t>1,7</t>
  </si>
  <si>
    <t>6,1</t>
  </si>
  <si>
    <t>6,3</t>
  </si>
  <si>
    <t>6,7</t>
  </si>
  <si>
    <t>12,1</t>
  </si>
  <si>
    <t>12,3</t>
  </si>
  <si>
    <t>12,7</t>
  </si>
  <si>
    <t>INF</t>
  </si>
  <si>
    <t>Q                R</t>
  </si>
  <si>
    <t>Local Optimal Found at 13/1 for Q/R</t>
  </si>
  <si>
    <t>Method</t>
  </si>
  <si>
    <t>Bisection+Expansion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</si>
</sst>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9877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C7DB81"/>
        <bgColor rgb="FF000000"/>
      </patternFill>
    </fill>
    <fill>
      <patternFill patternType="solid">
        <fgColor rgb="FFFEE482"/>
        <bgColor rgb="FF000000"/>
      </patternFill>
    </fill>
    <fill>
      <patternFill patternType="solid">
        <fgColor rgb="FFF3E884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D81"/>
        <bgColor rgb="FF000000"/>
      </patternFill>
    </fill>
    <fill>
      <patternFill patternType="solid">
        <fgColor rgb="FFFCC17C"/>
        <bgColor rgb="FF000000"/>
      </patternFill>
    </fill>
    <fill>
      <patternFill patternType="solid">
        <fgColor rgb="FFF98B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A476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5" fillId="9" borderId="1" xfId="0" applyNumberFormat="1" applyFont="1" applyFill="1" applyBorder="1" applyAlignment="1">
      <alignment horizontal="center"/>
    </xf>
    <xf numFmtId="2" fontId="5" fillId="10" borderId="1" xfId="0" applyNumberFormat="1" applyFont="1" applyFill="1" applyBorder="1" applyAlignment="1">
      <alignment horizontal="center"/>
    </xf>
    <xf numFmtId="2" fontId="5" fillId="11" borderId="1" xfId="0" applyNumberFormat="1" applyFont="1" applyFill="1" applyBorder="1" applyAlignment="1">
      <alignment horizontal="center"/>
    </xf>
    <xf numFmtId="2" fontId="5" fillId="12" borderId="1" xfId="0" applyNumberFormat="1" applyFont="1" applyFill="1" applyBorder="1" applyAlignment="1">
      <alignment horizontal="center"/>
    </xf>
    <xf numFmtId="2" fontId="5" fillId="13" borderId="1" xfId="0" applyNumberFormat="1" applyFont="1" applyFill="1" applyBorder="1" applyAlignment="1">
      <alignment horizontal="center"/>
    </xf>
    <xf numFmtId="2" fontId="5" fillId="14" borderId="1" xfId="0" applyNumberFormat="1" applyFont="1" applyFill="1" applyBorder="1" applyAlignment="1">
      <alignment horizontal="center"/>
    </xf>
    <xf numFmtId="2" fontId="5" fillId="15" borderId="1" xfId="0" applyNumberFormat="1" applyFont="1" applyFill="1" applyBorder="1" applyAlignment="1">
      <alignment horizontal="center"/>
    </xf>
    <xf numFmtId="2" fontId="5" fillId="16" borderId="1" xfId="0" applyNumberFormat="1" applyFont="1" applyFill="1" applyBorder="1" applyAlignment="1">
      <alignment horizontal="center"/>
    </xf>
    <xf numFmtId="2" fontId="5" fillId="17" borderId="1" xfId="0" applyNumberFormat="1" applyFont="1" applyFill="1" applyBorder="1" applyAlignment="1">
      <alignment horizontal="center"/>
    </xf>
    <xf numFmtId="2" fontId="5" fillId="18" borderId="1" xfId="0" applyNumberFormat="1" applyFont="1" applyFill="1" applyBorder="1" applyAlignment="1">
      <alignment horizontal="center"/>
    </xf>
    <xf numFmtId="2" fontId="5" fillId="19" borderId="1" xfId="0" applyNumberFormat="1" applyFont="1" applyFill="1" applyBorder="1" applyAlignment="1">
      <alignment horizontal="center"/>
    </xf>
    <xf numFmtId="2" fontId="5" fillId="20" borderId="1" xfId="0" applyNumberFormat="1" applyFont="1" applyFill="1" applyBorder="1" applyAlignment="1">
      <alignment horizontal="center"/>
    </xf>
    <xf numFmtId="18" fontId="5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E992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5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7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"/>
        <v>6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"/>
        <v>5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"/>
        <v>4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2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H45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0.1</v>
      </c>
      <c r="I34" s="5">
        <f t="shared" si="2"/>
        <v>0.4</v>
      </c>
      <c r="J34" s="5">
        <f t="shared" si="2"/>
        <v>0.25</v>
      </c>
      <c r="K34" s="5">
        <f t="shared" si="2"/>
        <v>0.05</v>
      </c>
      <c r="L34" s="5">
        <f t="shared" si="2"/>
        <v>0</v>
      </c>
      <c r="M34" s="5">
        <f t="shared" si="2"/>
        <v>0</v>
      </c>
      <c r="N34" s="5">
        <f t="shared" si="2"/>
        <v>-1</v>
      </c>
      <c r="O34" s="5">
        <f t="shared" si="2"/>
        <v>0</v>
      </c>
      <c r="P34" s="5">
        <f t="shared" si="2"/>
        <v>0</v>
      </c>
      <c r="Q34" s="5">
        <f t="shared" si="2"/>
        <v>0</v>
      </c>
      <c r="R34" s="5">
        <f t="shared" si="2"/>
        <v>0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0.1</v>
      </c>
      <c r="I35" s="5">
        <f t="shared" si="2"/>
        <v>0.4</v>
      </c>
      <c r="J35" s="5">
        <f t="shared" si="2"/>
        <v>0.25</v>
      </c>
      <c r="K35" s="5">
        <f t="shared" si="2"/>
        <v>0.05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-1</v>
      </c>
      <c r="P35" s="5">
        <f t="shared" si="2"/>
        <v>0</v>
      </c>
      <c r="Q35" s="5">
        <f t="shared" si="2"/>
        <v>0</v>
      </c>
      <c r="R35" s="5">
        <f t="shared" si="2"/>
        <v>0</v>
      </c>
      <c r="S35" s="5">
        <f t="shared" si="2"/>
        <v>0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0.1</v>
      </c>
      <c r="I36" s="5">
        <f t="shared" si="2"/>
        <v>0.4</v>
      </c>
      <c r="J36" s="5">
        <f t="shared" si="2"/>
        <v>0.25</v>
      </c>
      <c r="K36" s="5">
        <f t="shared" si="2"/>
        <v>0.05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-1</v>
      </c>
      <c r="Q36" s="5">
        <f t="shared" si="2"/>
        <v>0</v>
      </c>
      <c r="R36" s="5">
        <f t="shared" si="2"/>
        <v>0</v>
      </c>
      <c r="S36" s="5">
        <f t="shared" si="2"/>
        <v>0</v>
      </c>
      <c r="T36" s="5">
        <f t="shared" si="2"/>
        <v>0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0.1</v>
      </c>
      <c r="I37" s="5">
        <f t="shared" si="2"/>
        <v>0.4</v>
      </c>
      <c r="J37" s="5">
        <f t="shared" si="2"/>
        <v>0.25</v>
      </c>
      <c r="K37" s="5">
        <f t="shared" si="2"/>
        <v>0.05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-1</v>
      </c>
      <c r="R37" s="5">
        <f t="shared" si="2"/>
        <v>0</v>
      </c>
      <c r="S37" s="5">
        <f t="shared" si="2"/>
        <v>0</v>
      </c>
      <c r="T37" s="5">
        <f t="shared" si="2"/>
        <v>0</v>
      </c>
      <c r="U37" s="5">
        <f t="shared" si="2"/>
        <v>0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0.1</v>
      </c>
      <c r="I38" s="5">
        <f t="shared" si="2"/>
        <v>0.4</v>
      </c>
      <c r="J38" s="5">
        <f t="shared" si="2"/>
        <v>0.25</v>
      </c>
      <c r="K38" s="5">
        <f t="shared" si="2"/>
        <v>0.05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-1</v>
      </c>
      <c r="S38" s="5">
        <f t="shared" si="2"/>
        <v>0</v>
      </c>
      <c r="T38" s="5">
        <f t="shared" si="2"/>
        <v>0</v>
      </c>
      <c r="U38" s="5">
        <f t="shared" si="2"/>
        <v>0</v>
      </c>
      <c r="V38" s="5">
        <f t="shared" si="2"/>
        <v>0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0.1</v>
      </c>
      <c r="I39" s="5">
        <f t="shared" si="2"/>
        <v>0.4</v>
      </c>
      <c r="J39" s="5">
        <f t="shared" si="2"/>
        <v>0.25</v>
      </c>
      <c r="K39" s="5">
        <f t="shared" si="2"/>
        <v>0.05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-1</v>
      </c>
      <c r="T39" s="5">
        <f t="shared" si="2"/>
        <v>0</v>
      </c>
      <c r="U39" s="5">
        <f t="shared" si="2"/>
        <v>0</v>
      </c>
      <c r="V39" s="5">
        <f t="shared" si="2"/>
        <v>0</v>
      </c>
      <c r="W39" s="5">
        <f t="shared" si="2"/>
        <v>0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ref="I43:I45" si="4">I19-AC19</f>
        <v>0.4</v>
      </c>
      <c r="J43" s="5">
        <f t="shared" ref="J43:J45" si="5">J19-AD19</f>
        <v>0.25</v>
      </c>
      <c r="K43" s="5">
        <f t="shared" ref="K43:K45" si="6">K19-AE19</f>
        <v>0.05</v>
      </c>
      <c r="L43" s="5">
        <f t="shared" ref="L43:L45" si="7">L19-AF19</f>
        <v>0</v>
      </c>
      <c r="M43" s="5">
        <f t="shared" ref="M43:M45" si="8">M19-AG19</f>
        <v>0</v>
      </c>
      <c r="N43" s="5">
        <f t="shared" ref="N43:N45" si="9">N19-AH19</f>
        <v>0</v>
      </c>
      <c r="O43" s="5">
        <f t="shared" ref="O43:O45" si="10">O19-AI19</f>
        <v>0</v>
      </c>
      <c r="P43" s="5">
        <f t="shared" ref="P43:P45" si="11">P19-AJ19</f>
        <v>0</v>
      </c>
      <c r="Q43" s="5">
        <f t="shared" ref="Q43:Q45" si="12">Q19-AK19</f>
        <v>0</v>
      </c>
      <c r="R43" s="5">
        <f t="shared" ref="R43:R45" si="13">R19-AL19</f>
        <v>0</v>
      </c>
      <c r="S43" s="5">
        <f t="shared" ref="S43:S45" si="14">S19-AM19</f>
        <v>0</v>
      </c>
      <c r="T43" s="5">
        <f t="shared" ref="T43:T45" si="15">T19-AN19</f>
        <v>0</v>
      </c>
      <c r="U43" s="5">
        <f t="shared" ref="U43:U45" si="16">U19-AO19</f>
        <v>0</v>
      </c>
      <c r="V43" s="5">
        <f t="shared" ref="V43:V45" si="17">V19-AP19</f>
        <v>0</v>
      </c>
      <c r="W43" s="5">
        <f t="shared" ref="W43:W45" si="18">W19-AQ19</f>
        <v>-1</v>
      </c>
      <c r="X43" s="5">
        <f t="shared" ref="X43:X45" si="19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4"/>
        <v>0.4</v>
      </c>
      <c r="J44" s="5">
        <f t="shared" si="5"/>
        <v>0.25</v>
      </c>
      <c r="K44" s="5">
        <f t="shared" si="6"/>
        <v>0.05</v>
      </c>
      <c r="L44" s="5">
        <f t="shared" si="7"/>
        <v>0</v>
      </c>
      <c r="M44" s="5">
        <f t="shared" si="8"/>
        <v>0</v>
      </c>
      <c r="N44" s="5">
        <f t="shared" si="9"/>
        <v>0</v>
      </c>
      <c r="O44" s="5">
        <f t="shared" si="10"/>
        <v>0</v>
      </c>
      <c r="P44" s="5">
        <f t="shared" si="11"/>
        <v>0</v>
      </c>
      <c r="Q44" s="5">
        <f t="shared" si="12"/>
        <v>0</v>
      </c>
      <c r="R44" s="5">
        <f t="shared" si="13"/>
        <v>0</v>
      </c>
      <c r="S44" s="5">
        <f t="shared" si="14"/>
        <v>0</v>
      </c>
      <c r="T44" s="5">
        <f t="shared" si="15"/>
        <v>0</v>
      </c>
      <c r="U44" s="5">
        <f t="shared" si="16"/>
        <v>0</v>
      </c>
      <c r="V44" s="5">
        <f t="shared" si="17"/>
        <v>0</v>
      </c>
      <c r="W44" s="5">
        <f t="shared" si="18"/>
        <v>0</v>
      </c>
      <c r="X44" s="5">
        <f t="shared" si="19"/>
        <v>-1</v>
      </c>
      <c r="Y44" s="5">
        <v>1</v>
      </c>
    </row>
    <row r="45" spans="7:25" x14ac:dyDescent="0.2">
      <c r="G45" s="1">
        <v>-5</v>
      </c>
      <c r="H45" s="5">
        <f t="shared" si="3"/>
        <v>0.1</v>
      </c>
      <c r="I45" s="5">
        <f t="shared" si="4"/>
        <v>0.4</v>
      </c>
      <c r="J45" s="5">
        <f t="shared" si="5"/>
        <v>0.25</v>
      </c>
      <c r="K45" s="5">
        <f t="shared" si="6"/>
        <v>0.05</v>
      </c>
      <c r="L45" s="5">
        <f t="shared" si="7"/>
        <v>0</v>
      </c>
      <c r="M45" s="5">
        <f t="shared" si="8"/>
        <v>0</v>
      </c>
      <c r="N45" s="5">
        <f t="shared" si="9"/>
        <v>0</v>
      </c>
      <c r="O45" s="5">
        <f t="shared" si="10"/>
        <v>0</v>
      </c>
      <c r="P45" s="5">
        <f t="shared" si="11"/>
        <v>0</v>
      </c>
      <c r="Q45" s="5">
        <f t="shared" si="12"/>
        <v>0</v>
      </c>
      <c r="R45" s="5">
        <f t="shared" si="13"/>
        <v>0</v>
      </c>
      <c r="S45" s="5">
        <f t="shared" si="14"/>
        <v>0</v>
      </c>
      <c r="T45" s="5">
        <f t="shared" si="15"/>
        <v>0</v>
      </c>
      <c r="U45" s="5">
        <f t="shared" si="16"/>
        <v>0</v>
      </c>
      <c r="V45" s="5">
        <f t="shared" si="17"/>
        <v>0</v>
      </c>
      <c r="W45" s="5">
        <f t="shared" si="18"/>
        <v>0</v>
      </c>
      <c r="X45" s="5">
        <f t="shared" si="1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-0.9921537785405703</v>
      </c>
      <c r="I51">
        <v>0.25535071282870231</v>
      </c>
      <c r="J51">
        <v>-8.6819300629746271E-2</v>
      </c>
      <c r="K51">
        <v>-0.12192357774763037</v>
      </c>
      <c r="L51">
        <v>-4.9869385023641528E-2</v>
      </c>
      <c r="M51">
        <v>-7.5200664021979863E-2</v>
      </c>
      <c r="N51">
        <v>-6.9809746282247509E-2</v>
      </c>
      <c r="O51">
        <v>-4.8643790752083832E-2</v>
      </c>
      <c r="P51">
        <v>-2.1293635256677251E-2</v>
      </c>
      <c r="Q51">
        <v>-3.7600332010989841E-3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1.2141231986269736</v>
      </c>
    </row>
    <row r="52" spans="2:25" x14ac:dyDescent="0.2">
      <c r="G52" s="1">
        <v>11</v>
      </c>
      <c r="H52">
        <v>0.10119983982130384</v>
      </c>
      <c r="I52">
        <v>-0.68382289853227329</v>
      </c>
      <c r="J52">
        <v>0.14601666202222219</v>
      </c>
      <c r="K52">
        <v>-0.19276215459283555</v>
      </c>
      <c r="L52">
        <v>-0.16226833194631246</v>
      </c>
      <c r="M52">
        <v>-0.11916167516383866</v>
      </c>
      <c r="N52">
        <v>-0.12962937335839053</v>
      </c>
      <c r="O52">
        <v>-9.7869860781755358E-2</v>
      </c>
      <c r="P52">
        <v>-3.7903835388275499E-2</v>
      </c>
      <c r="Q52">
        <v>-5.9580837581919227E-3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1.1821597116783471</v>
      </c>
    </row>
    <row r="53" spans="2:25" x14ac:dyDescent="0.2">
      <c r="G53" s="1">
        <v>10</v>
      </c>
      <c r="H53">
        <v>8.4194327815403647E-2</v>
      </c>
      <c r="I53">
        <v>0.35548716188725915</v>
      </c>
      <c r="J53">
        <v>-0.78420844323525463</v>
      </c>
      <c r="K53">
        <v>4.9210228420706152E-2</v>
      </c>
      <c r="L53">
        <v>-0.23417758305263942</v>
      </c>
      <c r="M53">
        <v>-0.22825464217410676</v>
      </c>
      <c r="N53">
        <v>-0.16622982671246339</v>
      </c>
      <c r="O53">
        <v>-0.14738574121176726</v>
      </c>
      <c r="P53">
        <v>-6.877253969615886E-2</v>
      </c>
      <c r="Q53">
        <v>-1.141273210870533E-2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1.1515497900677267</v>
      </c>
    </row>
    <row r="54" spans="2:25" x14ac:dyDescent="0.2">
      <c r="G54" s="1">
        <v>9</v>
      </c>
      <c r="H54">
        <v>6.5603926563108067E-2</v>
      </c>
      <c r="I54">
        <v>0.27699435659978899</v>
      </c>
      <c r="J54">
        <v>0.25472141856910402</v>
      </c>
      <c r="K54">
        <v>-0.88037247228009752</v>
      </c>
      <c r="L54">
        <v>-1.8412683891945909E-3</v>
      </c>
      <c r="M54">
        <v>-0.30554130013068048</v>
      </c>
      <c r="N54">
        <v>-0.26920181452338315</v>
      </c>
      <c r="O54">
        <v>-0.16669546076357572</v>
      </c>
      <c r="P54">
        <v>-7.6477388452130077E-2</v>
      </c>
      <c r="Q54">
        <v>-1.5277065006534016E-2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1.1180870678135943</v>
      </c>
    </row>
    <row r="55" spans="2:25" x14ac:dyDescent="0.2">
      <c r="G55" s="1">
        <v>8</v>
      </c>
      <c r="H55">
        <v>4.6725098775163322E-2</v>
      </c>
      <c r="I55">
        <v>0.19728375038402235</v>
      </c>
      <c r="J55">
        <v>0.18142029092331863</v>
      </c>
      <c r="K55">
        <v>0.16433903053431917</v>
      </c>
      <c r="L55">
        <v>-0.93656320554338313</v>
      </c>
      <c r="M55">
        <v>-7.3730854049909159E-2</v>
      </c>
      <c r="N55">
        <v>-0.33921568084758946</v>
      </c>
      <c r="O55">
        <v>-0.2554161914790935</v>
      </c>
      <c r="P55">
        <v>-6.5260873789646623E-2</v>
      </c>
      <c r="Q55">
        <v>-3.6865427024954465E-3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1.0841051777952939</v>
      </c>
    </row>
    <row r="56" spans="2:25" x14ac:dyDescent="0.2">
      <c r="G56" s="1">
        <v>7</v>
      </c>
      <c r="H56">
        <v>3.8229626270588186E-2</v>
      </c>
      <c r="I56">
        <v>0.16141397758692735</v>
      </c>
      <c r="J56">
        <v>0.14843478348271524</v>
      </c>
      <c r="K56">
        <v>0.13445920680080661</v>
      </c>
      <c r="L56">
        <v>0.14281192273723189</v>
      </c>
      <c r="M56">
        <v>-0.96941615331356201</v>
      </c>
      <c r="N56">
        <v>-9.5721920693482287E-2</v>
      </c>
      <c r="O56">
        <v>-0.34534052030107643</v>
      </c>
      <c r="P56">
        <v>-0.23521344219152912</v>
      </c>
      <c r="Q56">
        <v>-4.8470807665678087E-2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1.0688133272870586</v>
      </c>
    </row>
    <row r="57" spans="2:25" x14ac:dyDescent="0.2">
      <c r="G57" s="1">
        <v>6</v>
      </c>
      <c r="H57">
        <v>1.0973397548495501E-16</v>
      </c>
      <c r="I57">
        <v>0</v>
      </c>
      <c r="J57">
        <v>-2.6336154116389201E-16</v>
      </c>
      <c r="K57">
        <v>2.6336154116389201E-16</v>
      </c>
      <c r="L57">
        <v>8.7787180387964007E-17</v>
      </c>
      <c r="M57">
        <v>0</v>
      </c>
      <c r="N57">
        <v>-1</v>
      </c>
      <c r="O57">
        <v>0</v>
      </c>
      <c r="P57">
        <v>-1.31680770581946E-16</v>
      </c>
      <c r="Q57">
        <v>1.0973397548495501E-17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v>5</v>
      </c>
      <c r="H58">
        <v>1.0195097028686738E-16</v>
      </c>
      <c r="I58">
        <v>-2.0390194057373476E-16</v>
      </c>
      <c r="J58">
        <v>-2.0390194057373476E-16</v>
      </c>
      <c r="K58">
        <v>2.0390194057373476E-16</v>
      </c>
      <c r="L58">
        <v>0</v>
      </c>
      <c r="M58">
        <v>0</v>
      </c>
      <c r="N58">
        <v>0</v>
      </c>
      <c r="O58">
        <v>-0.99999999999999978</v>
      </c>
      <c r="P58">
        <v>-1.5292645543030107E-16</v>
      </c>
      <c r="Q58">
        <v>1.2743871285858422E-17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">
      <c r="G59" s="1">
        <v>4</v>
      </c>
      <c r="H59">
        <v>8.6642313178093067E-17</v>
      </c>
      <c r="I59">
        <v>0</v>
      </c>
      <c r="J59">
        <v>0</v>
      </c>
      <c r="K59">
        <v>3.4656925271237227E-16</v>
      </c>
      <c r="L59">
        <v>0</v>
      </c>
      <c r="M59">
        <v>0</v>
      </c>
      <c r="N59">
        <v>0</v>
      </c>
      <c r="O59">
        <v>0</v>
      </c>
      <c r="P59">
        <v>-1.0000000000000002</v>
      </c>
      <c r="Q59">
        <v>1.0830289147261633E-17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0</v>
      </c>
      <c r="I60">
        <v>0</v>
      </c>
      <c r="J60">
        <v>0</v>
      </c>
      <c r="K60">
        <v>0</v>
      </c>
      <c r="L60">
        <v>-2.4490543883935275E-16</v>
      </c>
      <c r="M60">
        <v>0</v>
      </c>
      <c r="N60">
        <v>-2.4490543883935275E-16</v>
      </c>
      <c r="O60">
        <v>0</v>
      </c>
      <c r="P60">
        <v>-1.2245271941967637E-16</v>
      </c>
      <c r="Q60">
        <v>-0.99999999999999989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0.99999999999999989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v>-5</v>
      </c>
      <c r="H68" s="5">
        <v>3.4406663643529282E-2</v>
      </c>
      <c r="I68" s="5">
        <v>0.14527257982823472</v>
      </c>
      <c r="J68" s="5">
        <v>0.13359130513444387</v>
      </c>
      <c r="K68" s="5">
        <v>0.12101328612072573</v>
      </c>
      <c r="L68" s="5">
        <v>0.12853073046350871</v>
      </c>
      <c r="M68" s="5">
        <v>0.12752546201779416</v>
      </c>
      <c r="N68" s="5">
        <v>0.11385027137586595</v>
      </c>
      <c r="O68" s="5">
        <v>8.919353172903112E-2</v>
      </c>
      <c r="P68" s="5">
        <v>3.830790202762397E-2</v>
      </c>
      <c r="Q68" s="5">
        <v>6.3762731008897081E-3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6.1931994558352688E-2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20">H68</f>
        <v>3.4406663643529282E-2</v>
      </c>
      <c r="I72" s="11">
        <f t="shared" si="20"/>
        <v>0.14527257982823472</v>
      </c>
      <c r="J72" s="11">
        <f t="shared" si="20"/>
        <v>0.13359130513444387</v>
      </c>
      <c r="K72" s="11">
        <f t="shared" si="20"/>
        <v>0.12101328612072573</v>
      </c>
      <c r="L72" s="11">
        <f t="shared" si="20"/>
        <v>0.12853073046350871</v>
      </c>
      <c r="M72" s="11">
        <f t="shared" si="20"/>
        <v>0.12752546201779416</v>
      </c>
      <c r="N72" s="11">
        <f t="shared" si="20"/>
        <v>0.11385027137586595</v>
      </c>
      <c r="O72" s="11">
        <f t="shared" si="20"/>
        <v>8.919353172903112E-2</v>
      </c>
      <c r="P72" s="11">
        <f t="shared" si="20"/>
        <v>3.830790202762397E-2</v>
      </c>
      <c r="Q72" s="11">
        <f t="shared" si="20"/>
        <v>6.3762731008897081E-3</v>
      </c>
      <c r="R72" s="11">
        <f t="shared" si="20"/>
        <v>0</v>
      </c>
      <c r="S72" s="11">
        <f t="shared" si="20"/>
        <v>0</v>
      </c>
      <c r="T72" s="11">
        <f t="shared" si="20"/>
        <v>0</v>
      </c>
      <c r="U72" s="11">
        <f t="shared" si="20"/>
        <v>0</v>
      </c>
      <c r="V72" s="11">
        <f t="shared" si="20"/>
        <v>0</v>
      </c>
      <c r="W72" s="11">
        <f t="shared" si="20"/>
        <v>0</v>
      </c>
      <c r="X72" s="11">
        <f t="shared" si="20"/>
        <v>0</v>
      </c>
      <c r="Y72" s="11">
        <f t="shared" si="20"/>
        <v>6.1931994558352688E-2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9302.7904247634287</v>
      </c>
    </row>
    <row r="76" spans="2:26" x14ac:dyDescent="0.2">
      <c r="G76" s="1" t="s">
        <v>13</v>
      </c>
      <c r="H76" s="1">
        <f>700*(SUMPRODUCT(H72:M72,H73:M73))</f>
        <v>1349.0716962816139</v>
      </c>
      <c r="I76" s="1">
        <v>500</v>
      </c>
      <c r="J76" s="1">
        <f>E62*(SUMPRODUCT(N73:Y73,N72:Y72))</f>
        <v>4086.2248979691126</v>
      </c>
      <c r="K76" s="1">
        <f>300</f>
        <v>300</v>
      </c>
      <c r="L76" s="1">
        <f>50*(SUMPRODUCT(H72:M72,H71:M71))</f>
        <v>317.84175230482663</v>
      </c>
      <c r="M76" s="9">
        <f>SUM(H76:L76)</f>
        <v>6553.1383465555527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2749.652078207876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60" workbookViewId="0">
      <selection activeCell="G75" sqref="G75:M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13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13</v>
      </c>
      <c r="I3" s="1">
        <f>F2-1</f>
        <v>12</v>
      </c>
      <c r="J3" s="1">
        <f>I3-1</f>
        <v>11</v>
      </c>
      <c r="K3" s="1">
        <f t="shared" ref="K3:Y3" si="0">J3-1</f>
        <v>10</v>
      </c>
      <c r="L3" s="1">
        <f t="shared" si="0"/>
        <v>9</v>
      </c>
      <c r="M3" s="1">
        <f t="shared" si="0"/>
        <v>8</v>
      </c>
      <c r="N3" s="1">
        <f t="shared" si="0"/>
        <v>7</v>
      </c>
      <c r="O3" s="1">
        <f t="shared" si="0"/>
        <v>6</v>
      </c>
      <c r="P3" s="1">
        <f t="shared" si="0"/>
        <v>5</v>
      </c>
      <c r="Q3" s="1">
        <f t="shared" si="0"/>
        <v>4</v>
      </c>
      <c r="R3" s="1">
        <f t="shared" si="0"/>
        <v>3</v>
      </c>
      <c r="S3" s="1">
        <f t="shared" si="0"/>
        <v>2</v>
      </c>
      <c r="T3" s="1">
        <f t="shared" si="0"/>
        <v>1</v>
      </c>
      <c r="U3" s="1">
        <f t="shared" si="0"/>
        <v>0</v>
      </c>
      <c r="V3" s="1">
        <f t="shared" si="0"/>
        <v>-1</v>
      </c>
      <c r="W3" s="1">
        <f t="shared" si="0"/>
        <v>-2</v>
      </c>
      <c r="X3" s="1">
        <f t="shared" si="0"/>
        <v>-3</v>
      </c>
      <c r="Y3" s="1">
        <f t="shared" si="0"/>
        <v>-4</v>
      </c>
      <c r="AA3" s="2" t="s">
        <v>8</v>
      </c>
      <c r="AB3" s="2">
        <f>H3</f>
        <v>13</v>
      </c>
      <c r="AC3" s="2">
        <f t="shared" ref="AC3:AK3" si="1">I3</f>
        <v>12</v>
      </c>
      <c r="AD3" s="2">
        <f t="shared" si="1"/>
        <v>11</v>
      </c>
      <c r="AE3" s="2">
        <f t="shared" si="1"/>
        <v>10</v>
      </c>
      <c r="AF3" s="2">
        <f t="shared" si="1"/>
        <v>9</v>
      </c>
      <c r="AG3" s="2">
        <f t="shared" si="1"/>
        <v>8</v>
      </c>
      <c r="AH3" s="2">
        <f t="shared" si="1"/>
        <v>7</v>
      </c>
      <c r="AI3" s="2">
        <f t="shared" si="1"/>
        <v>6</v>
      </c>
      <c r="AJ3" s="2">
        <f t="shared" si="1"/>
        <v>5</v>
      </c>
      <c r="AK3" s="2">
        <f t="shared" si="1"/>
        <v>4</v>
      </c>
      <c r="AL3" s="2">
        <f>R3</f>
        <v>3</v>
      </c>
      <c r="AM3" s="2">
        <f t="shared" ref="AM3:AS3" si="2">S3</f>
        <v>2</v>
      </c>
      <c r="AN3" s="2">
        <f t="shared" si="2"/>
        <v>1</v>
      </c>
      <c r="AO3" s="2">
        <f t="shared" si="2"/>
        <v>0</v>
      </c>
      <c r="AP3" s="2">
        <f t="shared" si="2"/>
        <v>-1</v>
      </c>
      <c r="AQ3" s="2">
        <f t="shared" si="2"/>
        <v>-2</v>
      </c>
      <c r="AR3" s="2">
        <f t="shared" si="2"/>
        <v>-3</v>
      </c>
      <c r="AS3" s="2">
        <f t="shared" si="2"/>
        <v>-4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13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13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12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12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11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11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10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10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9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9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8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4"/>
        <v>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7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4"/>
        <v>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4"/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f t="shared" si="3"/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2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f t="shared" si="3"/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AA16" s="2">
        <f t="shared" si="3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0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-1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-2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-2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-3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-4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-4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13</v>
      </c>
      <c r="I27" s="1">
        <f t="shared" ref="I27:Y27" si="5">I3</f>
        <v>12</v>
      </c>
      <c r="J27" s="1">
        <f t="shared" si="5"/>
        <v>11</v>
      </c>
      <c r="K27" s="1">
        <f t="shared" si="5"/>
        <v>10</v>
      </c>
      <c r="L27" s="1">
        <f t="shared" si="5"/>
        <v>9</v>
      </c>
      <c r="M27" s="1">
        <f t="shared" si="5"/>
        <v>8</v>
      </c>
      <c r="N27" s="1">
        <f t="shared" si="5"/>
        <v>7</v>
      </c>
      <c r="O27" s="1">
        <f t="shared" si="5"/>
        <v>6</v>
      </c>
      <c r="P27" s="1">
        <f t="shared" si="5"/>
        <v>5</v>
      </c>
      <c r="Q27" s="1">
        <f t="shared" si="5"/>
        <v>4</v>
      </c>
      <c r="R27" s="1">
        <f t="shared" si="5"/>
        <v>3</v>
      </c>
      <c r="S27" s="1">
        <f t="shared" si="5"/>
        <v>2</v>
      </c>
      <c r="T27" s="1">
        <f t="shared" si="5"/>
        <v>1</v>
      </c>
      <c r="U27" s="1">
        <f t="shared" si="5"/>
        <v>0</v>
      </c>
      <c r="V27" s="1">
        <f t="shared" si="5"/>
        <v>-1</v>
      </c>
      <c r="W27" s="1">
        <f t="shared" si="5"/>
        <v>-2</v>
      </c>
      <c r="X27" s="1">
        <f t="shared" si="5"/>
        <v>-3</v>
      </c>
      <c r="Y27" s="1">
        <f t="shared" si="5"/>
        <v>-4</v>
      </c>
    </row>
    <row r="28" spans="3:45" x14ac:dyDescent="0.2">
      <c r="G28" s="1">
        <f>G4</f>
        <v>13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12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11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10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9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8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7</v>
      </c>
      <c r="H34" s="5">
        <f t="shared" si="8"/>
        <v>0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-0.9</v>
      </c>
      <c r="O34" s="5">
        <f t="shared" si="6"/>
        <v>0.2</v>
      </c>
      <c r="P34" s="5">
        <f t="shared" si="6"/>
        <v>0.4</v>
      </c>
      <c r="Q34" s="5">
        <f t="shared" si="6"/>
        <v>0.25</v>
      </c>
      <c r="R34" s="5">
        <f t="shared" si="6"/>
        <v>0.05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6</v>
      </c>
      <c r="H35" s="5">
        <f t="shared" si="8"/>
        <v>0</v>
      </c>
      <c r="I35" s="5">
        <f t="shared" si="6"/>
        <v>0</v>
      </c>
      <c r="J35" s="5">
        <f t="shared" si="6"/>
        <v>0</v>
      </c>
      <c r="K35" s="5">
        <f t="shared" si="6"/>
        <v>0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-0.9</v>
      </c>
      <c r="P35" s="5">
        <f t="shared" si="6"/>
        <v>0.2</v>
      </c>
      <c r="Q35" s="5">
        <f t="shared" si="6"/>
        <v>0.4</v>
      </c>
      <c r="R35" s="5">
        <f t="shared" si="6"/>
        <v>0.25</v>
      </c>
      <c r="S35" s="5">
        <f t="shared" si="6"/>
        <v>0.05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5</v>
      </c>
      <c r="H36" s="5">
        <f t="shared" si="8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-0.9</v>
      </c>
      <c r="Q36" s="5">
        <f t="shared" si="6"/>
        <v>0.2</v>
      </c>
      <c r="R36" s="5">
        <f t="shared" si="6"/>
        <v>0.4</v>
      </c>
      <c r="S36" s="5">
        <f t="shared" si="6"/>
        <v>0.25</v>
      </c>
      <c r="T36" s="5">
        <f t="shared" si="6"/>
        <v>0.05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4</v>
      </c>
      <c r="H37" s="5">
        <f t="shared" si="8"/>
        <v>0</v>
      </c>
      <c r="I37" s="5">
        <f t="shared" si="6"/>
        <v>0</v>
      </c>
      <c r="J37" s="5">
        <f t="shared" si="6"/>
        <v>0</v>
      </c>
      <c r="K37" s="5">
        <f t="shared" si="6"/>
        <v>0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-0.9</v>
      </c>
      <c r="R37" s="5">
        <f t="shared" si="6"/>
        <v>0.2</v>
      </c>
      <c r="S37" s="5">
        <f t="shared" si="6"/>
        <v>0.4</v>
      </c>
      <c r="T37" s="5">
        <f t="shared" si="6"/>
        <v>0.25</v>
      </c>
      <c r="U37" s="5">
        <f t="shared" si="6"/>
        <v>0.05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3</v>
      </c>
      <c r="H38" s="5">
        <f t="shared" si="8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-0.9</v>
      </c>
      <c r="S38" s="5">
        <f t="shared" si="6"/>
        <v>0.2</v>
      </c>
      <c r="T38" s="5">
        <f t="shared" si="6"/>
        <v>0.4</v>
      </c>
      <c r="U38" s="5">
        <f t="shared" si="6"/>
        <v>0.25</v>
      </c>
      <c r="V38" s="5">
        <f t="shared" si="6"/>
        <v>0.05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2</v>
      </c>
      <c r="H39" s="5">
        <f t="shared" si="8"/>
        <v>0</v>
      </c>
      <c r="I39" s="5">
        <f t="shared" si="6"/>
        <v>0</v>
      </c>
      <c r="J39" s="5">
        <f t="shared" si="6"/>
        <v>0</v>
      </c>
      <c r="K39" s="5">
        <f t="shared" si="6"/>
        <v>0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-0.9</v>
      </c>
      <c r="T39" s="5">
        <f t="shared" si="6"/>
        <v>0.2</v>
      </c>
      <c r="U39" s="5">
        <f t="shared" si="6"/>
        <v>0.4</v>
      </c>
      <c r="V39" s="5">
        <f t="shared" si="6"/>
        <v>0.25</v>
      </c>
      <c r="W39" s="5">
        <f t="shared" si="6"/>
        <v>0.05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1</v>
      </c>
      <c r="H40" s="5">
        <f t="shared" si="8"/>
        <v>0</v>
      </c>
      <c r="I40" s="5">
        <f t="shared" si="6"/>
        <v>0</v>
      </c>
      <c r="J40" s="5">
        <f t="shared" si="6"/>
        <v>0</v>
      </c>
      <c r="K40" s="5">
        <f t="shared" si="6"/>
        <v>0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-0.9</v>
      </c>
      <c r="U40" s="5">
        <f t="shared" si="6"/>
        <v>0.2</v>
      </c>
      <c r="V40" s="5">
        <f t="shared" si="6"/>
        <v>0.4</v>
      </c>
      <c r="W40" s="5">
        <f t="shared" si="6"/>
        <v>0.25</v>
      </c>
      <c r="X40" s="5">
        <f t="shared" si="6"/>
        <v>0.05</v>
      </c>
      <c r="Y40" s="5">
        <v>1</v>
      </c>
    </row>
    <row r="41" spans="7:25" x14ac:dyDescent="0.2">
      <c r="G41" s="1">
        <f t="shared" si="7"/>
        <v>0</v>
      </c>
      <c r="H41" s="5">
        <f t="shared" si="8"/>
        <v>0.1</v>
      </c>
      <c r="I41" s="5">
        <f t="shared" si="6"/>
        <v>0.4</v>
      </c>
      <c r="J41" s="5">
        <f t="shared" si="6"/>
        <v>0.25</v>
      </c>
      <c r="K41" s="5">
        <f t="shared" si="6"/>
        <v>0.05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">
      <c r="G42" s="1">
        <f t="shared" si="7"/>
        <v>-1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-2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-3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-4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13</v>
      </c>
      <c r="I50" s="1">
        <f t="shared" ref="I50:Y50" si="11">I27</f>
        <v>12</v>
      </c>
      <c r="J50" s="1">
        <f t="shared" si="11"/>
        <v>11</v>
      </c>
      <c r="K50" s="1">
        <f t="shared" si="11"/>
        <v>10</v>
      </c>
      <c r="L50" s="1">
        <f t="shared" si="11"/>
        <v>9</v>
      </c>
      <c r="M50" s="1">
        <f t="shared" si="11"/>
        <v>8</v>
      </c>
      <c r="N50" s="1">
        <f t="shared" si="11"/>
        <v>7</v>
      </c>
      <c r="O50" s="1">
        <f t="shared" si="11"/>
        <v>6</v>
      </c>
      <c r="P50" s="1">
        <f t="shared" si="11"/>
        <v>5</v>
      </c>
      <c r="Q50" s="1">
        <f t="shared" si="11"/>
        <v>4</v>
      </c>
      <c r="R50" s="1">
        <f t="shared" si="11"/>
        <v>3</v>
      </c>
      <c r="S50" s="1">
        <f t="shared" si="11"/>
        <v>2</v>
      </c>
      <c r="T50" s="1">
        <f t="shared" si="11"/>
        <v>1</v>
      </c>
      <c r="U50" s="1">
        <f t="shared" si="11"/>
        <v>0</v>
      </c>
      <c r="V50" s="1">
        <f t="shared" si="11"/>
        <v>-1</v>
      </c>
      <c r="W50" s="1">
        <f t="shared" si="11"/>
        <v>-2</v>
      </c>
      <c r="X50" s="1">
        <f t="shared" si="11"/>
        <v>-3</v>
      </c>
      <c r="Y50" s="1">
        <f t="shared" si="11"/>
        <v>-4</v>
      </c>
    </row>
    <row r="51" spans="2:25" x14ac:dyDescent="0.2">
      <c r="G51" s="1">
        <f>G28</f>
        <v>13</v>
      </c>
      <c r="H51">
        <f t="array" ref="H51:Y68">MINVERSE(H28:Y45)</f>
        <v>-0.98273073953436252</v>
      </c>
      <c r="I51">
        <v>0.29513687752157924</v>
      </c>
      <c r="J51">
        <v>-5.0232315846384067E-2</v>
      </c>
      <c r="K51">
        <v>-8.8781366482999363E-2</v>
      </c>
      <c r="L51">
        <v>-1.4668352479419182E-2</v>
      </c>
      <c r="M51">
        <v>-4.027494686066671E-2</v>
      </c>
      <c r="N51">
        <v>-4.2921430863299519E-2</v>
      </c>
      <c r="O51">
        <v>-3.6444912623256207E-2</v>
      </c>
      <c r="P51">
        <v>-3.917745467678814E-2</v>
      </c>
      <c r="Q51">
        <v>-3.9063956715021074E-2</v>
      </c>
      <c r="R51">
        <v>-3.8601192125220257E-2</v>
      </c>
      <c r="S51">
        <v>-3.8847144901569215E-2</v>
      </c>
      <c r="T51">
        <v>-3.8816408603329682E-2</v>
      </c>
      <c r="U51">
        <v>-3.4905635548349585E-2</v>
      </c>
      <c r="V51" s="1">
        <v>-2.716840927298509E-2</v>
      </c>
      <c r="W51" s="1">
        <v>-1.1646459395910821E-2</v>
      </c>
      <c r="X51" s="1">
        <v>-1.9408204301664736E-3</v>
      </c>
      <c r="Y51" s="1">
        <v>1.2310846688381472</v>
      </c>
    </row>
    <row r="52" spans="2:25" x14ac:dyDescent="0.2">
      <c r="G52" s="1">
        <f t="shared" ref="G52:G68" si="12">G29</f>
        <v>12</v>
      </c>
      <c r="H52">
        <v>0.11903919718602578</v>
      </c>
      <c r="I52">
        <v>-0.6085011674367804</v>
      </c>
      <c r="J52">
        <v>0.2152818211729022</v>
      </c>
      <c r="K52">
        <v>-0.13001851634434899</v>
      </c>
      <c r="L52">
        <v>-9.5627007555114607E-2</v>
      </c>
      <c r="M52">
        <v>-5.3041567919306011E-2</v>
      </c>
      <c r="N52">
        <v>-7.8444060703720744E-2</v>
      </c>
      <c r="O52">
        <v>-7.4792352238290991E-2</v>
      </c>
      <c r="P52">
        <v>-7.1530930096365977E-2</v>
      </c>
      <c r="Q52">
        <v>-7.3873578318317465E-2</v>
      </c>
      <c r="R52">
        <v>-7.334153199663157E-2</v>
      </c>
      <c r="S52">
        <v>-7.3155653180732569E-2</v>
      </c>
      <c r="T52">
        <v>-7.3347427243552088E-2</v>
      </c>
      <c r="U52">
        <v>-6.5960808636077062E-2</v>
      </c>
      <c r="V52" s="1">
        <v>-5.1294960792435472E-2</v>
      </c>
      <c r="W52" s="1">
        <v>-2.1994639469924596E-2</v>
      </c>
      <c r="X52" s="1">
        <v>-3.6673713621775956E-3</v>
      </c>
      <c r="Y52" s="1">
        <v>1.2142705549348465</v>
      </c>
    </row>
    <row r="53" spans="2:25" x14ac:dyDescent="0.2">
      <c r="G53" s="1">
        <f t="shared" si="12"/>
        <v>11</v>
      </c>
      <c r="H53">
        <v>0.1096972691244119</v>
      </c>
      <c r="I53">
        <v>0.46316624741418333</v>
      </c>
      <c r="J53">
        <v>-0.68518776370830226</v>
      </c>
      <c r="K53">
        <v>0.13890781623455645</v>
      </c>
      <c r="L53">
        <v>-0.1389079076962707</v>
      </c>
      <c r="M53">
        <v>-0.13373009289088597</v>
      </c>
      <c r="N53">
        <v>-9.0935128648290037E-2</v>
      </c>
      <c r="O53">
        <v>-0.11051183222039057</v>
      </c>
      <c r="P53">
        <v>-0.10983815167881085</v>
      </c>
      <c r="Q53">
        <v>-0.10621405558948424</v>
      </c>
      <c r="R53">
        <v>-0.10816976252992565</v>
      </c>
      <c r="S53">
        <v>-0.10789411585833447</v>
      </c>
      <c r="T53">
        <v>-0.10765794407216538</v>
      </c>
      <c r="U53">
        <v>-9.7042378569722351E-2</v>
      </c>
      <c r="V53" s="1">
        <v>-7.5445194719945957E-2</v>
      </c>
      <c r="W53" s="1">
        <v>-3.2309191810958017E-2</v>
      </c>
      <c r="X53" s="1">
        <v>-5.3828972036082598E-3</v>
      </c>
      <c r="Y53" s="1">
        <v>1.1974550844239416</v>
      </c>
    </row>
    <row r="54" spans="2:25" x14ac:dyDescent="0.2">
      <c r="G54" s="1">
        <f t="shared" si="12"/>
        <v>10</v>
      </c>
      <c r="H54">
        <v>0.10035865455197734</v>
      </c>
      <c r="I54">
        <v>0.42373654144168194</v>
      </c>
      <c r="J54">
        <v>0.38966415872341792</v>
      </c>
      <c r="K54">
        <v>-0.75813499276917762</v>
      </c>
      <c r="L54">
        <v>0.12798970335950066</v>
      </c>
      <c r="M54">
        <v>-0.17672576631425752</v>
      </c>
      <c r="N54">
        <v>-0.17133312463908251</v>
      </c>
      <c r="O54">
        <v>-0.12318472805789166</v>
      </c>
      <c r="P54">
        <v>-0.14550239097533477</v>
      </c>
      <c r="Q54">
        <v>-0.14449326543745308</v>
      </c>
      <c r="R54">
        <v>-0.14051383080450144</v>
      </c>
      <c r="S54">
        <v>-0.14270545164734416</v>
      </c>
      <c r="T54">
        <v>-0.14238339839933278</v>
      </c>
      <c r="U54">
        <v>-0.12791198131180212</v>
      </c>
      <c r="V54" s="1">
        <v>-9.9655413811794144E-2</v>
      </c>
      <c r="W54" s="1">
        <v>-4.2731122182200348E-2</v>
      </c>
      <c r="X54" s="1">
        <v>-7.1191699199666314E-3</v>
      </c>
      <c r="Y54" s="1">
        <v>1.1806455781935594</v>
      </c>
    </row>
    <row r="55" spans="2:25" x14ac:dyDescent="0.2">
      <c r="G55" s="1">
        <f t="shared" si="12"/>
        <v>9</v>
      </c>
      <c r="H55">
        <v>9.1015572475702619E-2</v>
      </c>
      <c r="I55">
        <v>0.38428797267518855</v>
      </c>
      <c r="J55">
        <v>0.35338762399516604</v>
      </c>
      <c r="K55">
        <v>0.32011512733566677</v>
      </c>
      <c r="L55">
        <v>-0.77111017015802041</v>
      </c>
      <c r="M55">
        <v>9.042813503912675E-2</v>
      </c>
      <c r="N55">
        <v>-0.21406697557967486</v>
      </c>
      <c r="O55">
        <v>-0.20379325252556141</v>
      </c>
      <c r="P55">
        <v>-0.15814879498344689</v>
      </c>
      <c r="Q55">
        <v>-0.18015821905541882</v>
      </c>
      <c r="R55">
        <v>-0.1788253596831515</v>
      </c>
      <c r="S55">
        <v>-0.17506135658993066</v>
      </c>
      <c r="T55">
        <v>-0.17721045522697093</v>
      </c>
      <c r="U55">
        <v>-0.15918088455492516</v>
      </c>
      <c r="V55" s="1">
        <v>-0.12359078922242855</v>
      </c>
      <c r="W55" s="1">
        <v>-5.3055681636239228E-2</v>
      </c>
      <c r="X55" s="1">
        <v>-8.8605227613485407E-3</v>
      </c>
      <c r="Y55" s="1">
        <v>1.1638280304562649</v>
      </c>
    </row>
    <row r="56" spans="2:25" x14ac:dyDescent="0.2">
      <c r="G56" s="1">
        <f t="shared" si="12"/>
        <v>8</v>
      </c>
      <c r="H56">
        <v>8.1666472650001237E-2</v>
      </c>
      <c r="I56">
        <v>0.34481399563333837</v>
      </c>
      <c r="J56">
        <v>0.31708772405463426</v>
      </c>
      <c r="K56">
        <v>0.28723297102140299</v>
      </c>
      <c r="L56">
        <v>0.30507611818552061</v>
      </c>
      <c r="M56">
        <v>-0.80842106351000953</v>
      </c>
      <c r="N56">
        <v>5.3343181700321318E-2</v>
      </c>
      <c r="O56">
        <v>-0.24674345662943167</v>
      </c>
      <c r="P56">
        <v>-0.23873653179331641</v>
      </c>
      <c r="Q56">
        <v>-0.19281105195650747</v>
      </c>
      <c r="R56">
        <v>-0.21452836464552186</v>
      </c>
      <c r="S56">
        <v>-0.21339044387945333</v>
      </c>
      <c r="T56">
        <v>-0.20958780468099131</v>
      </c>
      <c r="U56">
        <v>-0.19054638224718534</v>
      </c>
      <c r="V56" s="1">
        <v>-0.14790915107453587</v>
      </c>
      <c r="W56" s="1">
        <v>-6.3066473364220443E-2</v>
      </c>
      <c r="X56" s="1">
        <v>-1.0479390234049557E-2</v>
      </c>
      <c r="Y56" s="1">
        <v>1.1469996507700024</v>
      </c>
    </row>
    <row r="57" spans="2:25" x14ac:dyDescent="0.2">
      <c r="G57" s="1">
        <f t="shared" si="12"/>
        <v>7</v>
      </c>
      <c r="H57">
        <v>7.235638156939446E-2</v>
      </c>
      <c r="I57">
        <v>0.30550472218188751</v>
      </c>
      <c r="J57">
        <v>0.28093928399474732</v>
      </c>
      <c r="K57">
        <v>0.25448801418920031</v>
      </c>
      <c r="L57">
        <v>0.2702970178440891</v>
      </c>
      <c r="M57">
        <v>0.26818296261364405</v>
      </c>
      <c r="N57">
        <v>-0.8450840362139973</v>
      </c>
      <c r="O57">
        <v>2.0616703303490129E-2</v>
      </c>
      <c r="P57">
        <v>-0.28149964697698454</v>
      </c>
      <c r="Q57">
        <v>-0.27323900999646511</v>
      </c>
      <c r="R57">
        <v>-0.22705298530545986</v>
      </c>
      <c r="S57">
        <v>-0.24894475293194396</v>
      </c>
      <c r="T57">
        <v>-0.24777208839615367</v>
      </c>
      <c r="U57">
        <v>-0.21955751567819642</v>
      </c>
      <c r="V57" s="1">
        <v>-0.17269767285672039</v>
      </c>
      <c r="W57" s="1">
        <v>-7.4390259745635567E-2</v>
      </c>
      <c r="X57" s="1">
        <v>-1.2388604419807676E-2</v>
      </c>
      <c r="Y57" s="1">
        <v>1.1302414868249102</v>
      </c>
    </row>
    <row r="58" spans="2:25" x14ac:dyDescent="0.2">
      <c r="G58" s="1">
        <f t="shared" si="12"/>
        <v>6</v>
      </c>
      <c r="H58">
        <v>6.297690157931661E-2</v>
      </c>
      <c r="I58">
        <v>0.26590247333489214</v>
      </c>
      <c r="J58">
        <v>0.2445214265024081</v>
      </c>
      <c r="K58">
        <v>0.22149900637773309</v>
      </c>
      <c r="L58">
        <v>0.23525870587688705</v>
      </c>
      <c r="M58">
        <v>0.23341869335424198</v>
      </c>
      <c r="N58">
        <v>0.23154227104573025</v>
      </c>
      <c r="O58">
        <v>-0.87826049073449775</v>
      </c>
      <c r="P58">
        <v>-1.4352867884670171E-2</v>
      </c>
      <c r="Q58">
        <v>-0.31624251937954334</v>
      </c>
      <c r="R58">
        <v>-0.30775295573457156</v>
      </c>
      <c r="S58">
        <v>-0.26172093378513783</v>
      </c>
      <c r="T58">
        <v>-0.28358182476663957</v>
      </c>
      <c r="U58">
        <v>-0.25415510337000302</v>
      </c>
      <c r="V58" s="1">
        <v>-0.19425061113966882</v>
      </c>
      <c r="W58" s="1">
        <v>-8.3981502880916728E-2</v>
      </c>
      <c r="X58" s="1">
        <v>-1.4179091238331974E-2</v>
      </c>
      <c r="Y58" s="1">
        <v>1.1133584228427702</v>
      </c>
    </row>
    <row r="59" spans="2:25" x14ac:dyDescent="0.2">
      <c r="G59" s="1">
        <f t="shared" si="12"/>
        <v>5</v>
      </c>
      <c r="H59">
        <v>5.3575952104420038E-2</v>
      </c>
      <c r="I59">
        <v>0.2262095755519955</v>
      </c>
      <c r="J59">
        <v>0.20802020909679117</v>
      </c>
      <c r="K59">
        <v>0.18843448723694459</v>
      </c>
      <c r="L59">
        <v>0.20014019175480544</v>
      </c>
      <c r="M59">
        <v>0.19857484921948554</v>
      </c>
      <c r="N59">
        <v>0.19697853201099483</v>
      </c>
      <c r="O59">
        <v>0.19809157598949159</v>
      </c>
      <c r="P59">
        <v>-0.9132661667834362</v>
      </c>
      <c r="Q59">
        <v>-4.9159141663520152E-2</v>
      </c>
      <c r="R59">
        <v>-0.35085163827572841</v>
      </c>
      <c r="S59">
        <v>-0.34249549690770903</v>
      </c>
      <c r="T59">
        <v>-0.29643649827431684</v>
      </c>
      <c r="U59">
        <v>-0.28645636507005506</v>
      </c>
      <c r="V59" s="1">
        <v>-0.2217410554504404</v>
      </c>
      <c r="W59" s="1">
        <v>-9.1233899413964606E-2</v>
      </c>
      <c r="X59" s="1">
        <v>-1.4821824913715833E-2</v>
      </c>
      <c r="Y59" s="1">
        <v>1.0964367137879565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4</v>
      </c>
      <c r="H60">
        <v>4.4573106859328498E-2</v>
      </c>
      <c r="I60">
        <v>0.18819756229494233</v>
      </c>
      <c r="J60">
        <v>0.17306471737356535</v>
      </c>
      <c r="K60">
        <v>0.15677015910468853</v>
      </c>
      <c r="L60">
        <v>0.16650884965229504</v>
      </c>
      <c r="M60">
        <v>0.1652065455894148</v>
      </c>
      <c r="N60">
        <v>0.16387847180405743</v>
      </c>
      <c r="O60">
        <v>0.1648044810720958</v>
      </c>
      <c r="P60">
        <v>0.16459929312890009</v>
      </c>
      <c r="Q60">
        <v>-0.94658711523877448</v>
      </c>
      <c r="R60">
        <v>-8.2314068819964295E-2</v>
      </c>
      <c r="S60">
        <v>-0.38411956947074744</v>
      </c>
      <c r="T60">
        <v>-0.37574039508375984</v>
      </c>
      <c r="U60">
        <v>-0.29670377977198065</v>
      </c>
      <c r="V60" s="1">
        <v>-0.25044175384218897</v>
      </c>
      <c r="W60" s="1">
        <v>-0.11314107724447729</v>
      </c>
      <c r="X60" s="1">
        <v>-1.8787019754187985E-2</v>
      </c>
      <c r="Y60" s="1">
        <v>1.0802315923467916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3</v>
      </c>
      <c r="H61">
        <v>3.4731209393347832E-2</v>
      </c>
      <c r="I61">
        <v>0.1466428841052462</v>
      </c>
      <c r="J61">
        <v>0.13485142412602316</v>
      </c>
      <c r="K61">
        <v>0.12215476115849591</v>
      </c>
      <c r="L61">
        <v>0.12974311486454115</v>
      </c>
      <c r="M61">
        <v>0.12872836408119462</v>
      </c>
      <c r="N61">
        <v>0.12769353361997873</v>
      </c>
      <c r="O61">
        <v>0.12841507681170478</v>
      </c>
      <c r="P61">
        <v>0.12825519508206407</v>
      </c>
      <c r="Q61">
        <v>0.12819652372238738</v>
      </c>
      <c r="R61">
        <v>-0.98285574593196823</v>
      </c>
      <c r="S61">
        <v>-0.11867554120704148</v>
      </c>
      <c r="T61">
        <v>-0.42046168436610626</v>
      </c>
      <c r="U61">
        <v>-0.37086666365291049</v>
      </c>
      <c r="V61" s="1">
        <v>-0.2469963463448013</v>
      </c>
      <c r="W61" s="1">
        <v>-0.11104919815187859</v>
      </c>
      <c r="X61" s="1">
        <v>-2.1023084218305312E-2</v>
      </c>
      <c r="Y61" s="1">
        <v>1.0625161769080265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2</v>
      </c>
      <c r="H62">
        <v>2.4736616762168599E-2</v>
      </c>
      <c r="I62">
        <v>0.10444349299582278</v>
      </c>
      <c r="J62">
        <v>9.6045258909901329E-2</v>
      </c>
      <c r="K62">
        <v>8.7002311904252366E-2</v>
      </c>
      <c r="L62">
        <v>9.2406966702083107E-2</v>
      </c>
      <c r="M62">
        <v>9.1684230532649444E-2</v>
      </c>
      <c r="N62">
        <v>9.0947193009912913E-2</v>
      </c>
      <c r="O62">
        <v>9.1461097873084859E-2</v>
      </c>
      <c r="P62">
        <v>9.1347225274275731E-2</v>
      </c>
      <c r="Q62">
        <v>9.1305437759110333E-2</v>
      </c>
      <c r="R62">
        <v>9.1347346422554862E-2</v>
      </c>
      <c r="S62">
        <v>-1.0197761048884684</v>
      </c>
      <c r="T62">
        <v>-0.15558062411686718</v>
      </c>
      <c r="U62">
        <v>-0.41162445828516647</v>
      </c>
      <c r="V62" s="1">
        <v>-0.31260890854773615</v>
      </c>
      <c r="W62" s="1">
        <v>-8.9883961273640151E-2</v>
      </c>
      <c r="X62" s="1">
        <v>-7.7790312058433489E-3</v>
      </c>
      <c r="Y62" s="1">
        <v>1.0445259101719038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1</v>
      </c>
      <c r="H63">
        <v>2.0239050078137946E-2</v>
      </c>
      <c r="I63">
        <v>8.5453766996582206E-2</v>
      </c>
      <c r="J63">
        <v>7.8582484562646479E-2</v>
      </c>
      <c r="K63">
        <v>7.1183709739842796E-2</v>
      </c>
      <c r="L63">
        <v>7.5605700028977027E-2</v>
      </c>
      <c r="M63">
        <v>7.5014370435804098E-2</v>
      </c>
      <c r="N63">
        <v>7.4411339735383275E-2</v>
      </c>
      <c r="O63">
        <v>7.4831807350705853E-2</v>
      </c>
      <c r="P63">
        <v>7.4738638860771006E-2</v>
      </c>
      <c r="Q63">
        <v>7.4704449075635657E-2</v>
      </c>
      <c r="R63">
        <v>7.4738737982090325E-2</v>
      </c>
      <c r="S63">
        <v>7.4728641454889513E-2</v>
      </c>
      <c r="T63">
        <v>-1.0363841470047093</v>
      </c>
      <c r="U63">
        <v>-0.15496546586968166</v>
      </c>
      <c r="V63" s="1">
        <v>-0.3921345615390569</v>
      </c>
      <c r="W63" s="1">
        <v>-0.25535960467843283</v>
      </c>
      <c r="X63" s="1">
        <v>-5.1819207350235472E-2</v>
      </c>
      <c r="Y63" s="1">
        <v>1.0364302901406486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0</v>
      </c>
      <c r="H64">
        <v>0</v>
      </c>
      <c r="I64">
        <v>-1.7601224815685247E-16</v>
      </c>
      <c r="J64">
        <v>-1.7601224815685247E-16</v>
      </c>
      <c r="K64">
        <v>-4.4003062039213118E-16</v>
      </c>
      <c r="L64">
        <v>-6.1604286854898367E-16</v>
      </c>
      <c r="M64">
        <v>8.8006124078426233E-17</v>
      </c>
      <c r="N64">
        <v>0</v>
      </c>
      <c r="O64">
        <v>5.2803674447055747E-16</v>
      </c>
      <c r="P64">
        <v>-4.4003062039213118E-16</v>
      </c>
      <c r="Q64">
        <v>-3.5202449631370493E-16</v>
      </c>
      <c r="R64">
        <v>8.8006124078426233E-17</v>
      </c>
      <c r="S64">
        <v>-8.8006124078426233E-17</v>
      </c>
      <c r="T64">
        <v>-2.6401837223527874E-16</v>
      </c>
      <c r="U64">
        <v>-1</v>
      </c>
      <c r="V64" s="1">
        <v>-8.8006124078426233E-17</v>
      </c>
      <c r="W64" s="1">
        <v>0</v>
      </c>
      <c r="X64" s="1">
        <v>0</v>
      </c>
      <c r="Y64" s="1">
        <v>1.0000000000000002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-1</v>
      </c>
      <c r="H65" s="5">
        <v>0</v>
      </c>
      <c r="I65" s="5">
        <v>-2.0381739934916809E-16</v>
      </c>
      <c r="J65" s="5">
        <v>-2.0381739934916809E-16</v>
      </c>
      <c r="K65" s="5">
        <v>-4.0763479869833617E-16</v>
      </c>
      <c r="L65" s="5">
        <v>-6.1145219804750428E-16</v>
      </c>
      <c r="M65" s="5">
        <v>2.0381739934916809E-16</v>
      </c>
      <c r="N65" s="5">
        <v>0</v>
      </c>
      <c r="O65" s="5">
        <v>6.1145219804750428E-16</v>
      </c>
      <c r="P65" s="5">
        <v>-4.0763479869833617E-16</v>
      </c>
      <c r="Q65" s="5">
        <v>-4.0763479869833617E-16</v>
      </c>
      <c r="R65" s="5">
        <v>0</v>
      </c>
      <c r="S65" s="5">
        <v>0</v>
      </c>
      <c r="T65" s="5">
        <v>-2.0381739934916809E-16</v>
      </c>
      <c r="U65" s="1">
        <v>0</v>
      </c>
      <c r="V65" s="1">
        <v>-1</v>
      </c>
      <c r="W65" s="1">
        <v>0</v>
      </c>
      <c r="X65" s="1">
        <v>0</v>
      </c>
      <c r="Y65" s="1">
        <v>1.0000000000000002</v>
      </c>
    </row>
    <row r="66" spans="2:26" x14ac:dyDescent="0.2">
      <c r="G66" s="1">
        <f t="shared" si="12"/>
        <v>-2</v>
      </c>
      <c r="H66" s="5">
        <v>0</v>
      </c>
      <c r="I66" s="5">
        <v>-3.4597417916794646E-16</v>
      </c>
      <c r="J66" s="5">
        <v>-3.4597417916794646E-16</v>
      </c>
      <c r="K66" s="5">
        <v>-3.4597417916794646E-16</v>
      </c>
      <c r="L66" s="5">
        <v>-3.4597417916794646E-16</v>
      </c>
      <c r="M66" s="5">
        <v>0</v>
      </c>
      <c r="N66" s="5">
        <v>0</v>
      </c>
      <c r="O66" s="5">
        <v>3.4597417916794646E-16</v>
      </c>
      <c r="P66" s="5">
        <v>-3.4597417916794646E-16</v>
      </c>
      <c r="Q66" s="5">
        <v>-3.4597417916794646E-16</v>
      </c>
      <c r="R66" s="5">
        <v>0</v>
      </c>
      <c r="S66" s="5">
        <v>0</v>
      </c>
      <c r="T66" s="5">
        <v>-3.4597417916794646E-16</v>
      </c>
      <c r="U66" s="1">
        <v>0</v>
      </c>
      <c r="V66" s="1">
        <v>-1.7298708958397323E-16</v>
      </c>
      <c r="W66" s="1">
        <v>-1</v>
      </c>
      <c r="X66" s="1">
        <v>-1.0811693098998327E-17</v>
      </c>
      <c r="Y66" s="1">
        <v>1.0000000000000002</v>
      </c>
    </row>
    <row r="67" spans="2:26" x14ac:dyDescent="0.2">
      <c r="G67" s="1">
        <f>G44</f>
        <v>-3</v>
      </c>
      <c r="H67" s="5">
        <v>0</v>
      </c>
      <c r="I67" s="5">
        <v>0</v>
      </c>
      <c r="J67" s="5">
        <v>0</v>
      </c>
      <c r="K67" s="5">
        <v>-2.448178509768643E-16</v>
      </c>
      <c r="L67" s="5">
        <v>-2.448178509768643E-16</v>
      </c>
      <c r="M67" s="5">
        <v>0</v>
      </c>
      <c r="N67" s="5">
        <v>-2.448178509768643E-16</v>
      </c>
      <c r="O67" s="5">
        <v>2.448178509768643E-16</v>
      </c>
      <c r="P67" s="5">
        <v>-2.448178509768643E-16</v>
      </c>
      <c r="Q67" s="5">
        <v>-2.448178509768643E-16</v>
      </c>
      <c r="R67" s="5">
        <v>0</v>
      </c>
      <c r="S67" s="5">
        <v>-2.448178509768643E-16</v>
      </c>
      <c r="T67" s="5">
        <v>-2.448178509768643E-16</v>
      </c>
      <c r="U67" s="1">
        <v>0</v>
      </c>
      <c r="V67" s="1">
        <v>-2.448178509768643E-16</v>
      </c>
      <c r="W67" s="1">
        <v>0</v>
      </c>
      <c r="X67" s="1">
        <v>-1</v>
      </c>
      <c r="Y67" s="1">
        <v>1.0000000000000002</v>
      </c>
    </row>
    <row r="68" spans="2:26" x14ac:dyDescent="0.2">
      <c r="G68" s="1">
        <f t="shared" si="12"/>
        <v>-4</v>
      </c>
      <c r="H68" s="5">
        <v>1.8215145070324151E-2</v>
      </c>
      <c r="I68" s="5">
        <v>7.6908390296924201E-2</v>
      </c>
      <c r="J68" s="5">
        <v>7.0724236106382038E-2</v>
      </c>
      <c r="K68" s="5">
        <v>6.4065338765858862E-2</v>
      </c>
      <c r="L68" s="5">
        <v>6.80451300260798E-2</v>
      </c>
      <c r="M68" s="5">
        <v>6.7512933392223598E-2</v>
      </c>
      <c r="N68" s="5">
        <v>6.6970205761844967E-2</v>
      </c>
      <c r="O68" s="5">
        <v>6.734862661563483E-2</v>
      </c>
      <c r="P68" s="5">
        <v>6.7264774974694255E-2</v>
      </c>
      <c r="Q68" s="5">
        <v>6.7234004168072431E-2</v>
      </c>
      <c r="R68" s="5">
        <v>6.7264864183881279E-2</v>
      </c>
      <c r="S68" s="5">
        <v>6.7255777309400591E-2</v>
      </c>
      <c r="T68" s="5">
        <v>6.7254267695761608E-2</v>
      </c>
      <c r="U68" s="1">
        <v>6.0531080717286516E-2</v>
      </c>
      <c r="V68" s="1">
        <v>4.7078894614848862E-2</v>
      </c>
      <c r="W68" s="1">
        <v>2.0176355789410436E-2</v>
      </c>
      <c r="X68" s="1">
        <v>3.3627133847880814E-3</v>
      </c>
      <c r="Y68" s="1">
        <v>3.2787261126583457E-2</v>
      </c>
    </row>
    <row r="71" spans="2:26" x14ac:dyDescent="0.2">
      <c r="G71" s="2"/>
      <c r="H71" s="10">
        <f>H50</f>
        <v>13</v>
      </c>
      <c r="I71" s="10">
        <f t="shared" ref="I71:Y71" si="13">I50</f>
        <v>12</v>
      </c>
      <c r="J71" s="10">
        <f t="shared" si="13"/>
        <v>11</v>
      </c>
      <c r="K71" s="10">
        <f t="shared" si="13"/>
        <v>10</v>
      </c>
      <c r="L71" s="10">
        <f t="shared" si="13"/>
        <v>9</v>
      </c>
      <c r="M71" s="10">
        <f t="shared" si="13"/>
        <v>8</v>
      </c>
      <c r="N71" s="10">
        <f t="shared" si="13"/>
        <v>7</v>
      </c>
      <c r="O71" s="10">
        <f t="shared" si="13"/>
        <v>6</v>
      </c>
      <c r="P71" s="10">
        <f t="shared" si="13"/>
        <v>5</v>
      </c>
      <c r="Q71" s="10">
        <f t="shared" si="13"/>
        <v>4</v>
      </c>
      <c r="R71" s="10">
        <f t="shared" si="13"/>
        <v>3</v>
      </c>
      <c r="S71" s="10">
        <f t="shared" si="13"/>
        <v>2</v>
      </c>
      <c r="T71" s="10">
        <f t="shared" si="13"/>
        <v>1</v>
      </c>
      <c r="U71" s="10">
        <f t="shared" si="13"/>
        <v>0</v>
      </c>
      <c r="V71" s="10">
        <f t="shared" si="13"/>
        <v>-1</v>
      </c>
      <c r="W71" s="10">
        <f t="shared" si="13"/>
        <v>-2</v>
      </c>
      <c r="X71" s="10">
        <f t="shared" si="13"/>
        <v>-3</v>
      </c>
      <c r="Y71" s="10">
        <f t="shared" si="13"/>
        <v>-4</v>
      </c>
    </row>
    <row r="72" spans="2:26" x14ac:dyDescent="0.2">
      <c r="G72" s="10" t="s">
        <v>11</v>
      </c>
      <c r="H72" s="11">
        <f t="shared" ref="H72:Y72" si="14">H68</f>
        <v>1.8215145070324151E-2</v>
      </c>
      <c r="I72" s="11">
        <f t="shared" si="14"/>
        <v>7.6908390296924201E-2</v>
      </c>
      <c r="J72" s="11">
        <f t="shared" si="14"/>
        <v>7.0724236106382038E-2</v>
      </c>
      <c r="K72" s="11">
        <f t="shared" si="14"/>
        <v>6.4065338765858862E-2</v>
      </c>
      <c r="L72" s="11">
        <f t="shared" si="14"/>
        <v>6.80451300260798E-2</v>
      </c>
      <c r="M72" s="11">
        <f t="shared" si="14"/>
        <v>6.7512933392223598E-2</v>
      </c>
      <c r="N72" s="11">
        <f t="shared" si="14"/>
        <v>6.6970205761844967E-2</v>
      </c>
      <c r="O72" s="11">
        <f t="shared" si="14"/>
        <v>6.734862661563483E-2</v>
      </c>
      <c r="P72" s="11">
        <f t="shared" si="14"/>
        <v>6.7264774974694255E-2</v>
      </c>
      <c r="Q72" s="11">
        <f t="shared" si="14"/>
        <v>6.7234004168072431E-2</v>
      </c>
      <c r="R72" s="11">
        <f t="shared" si="14"/>
        <v>6.7264864183881279E-2</v>
      </c>
      <c r="S72" s="11">
        <f t="shared" si="14"/>
        <v>6.7255777309400591E-2</v>
      </c>
      <c r="T72" s="11">
        <f t="shared" si="14"/>
        <v>6.7254267695761608E-2</v>
      </c>
      <c r="U72" s="11">
        <f t="shared" si="14"/>
        <v>6.0531080717286516E-2</v>
      </c>
      <c r="V72" s="11">
        <f t="shared" si="14"/>
        <v>4.7078894614848862E-2</v>
      </c>
      <c r="W72" s="11">
        <f t="shared" si="14"/>
        <v>2.0176355789410436E-2</v>
      </c>
      <c r="X72" s="11">
        <f t="shared" si="14"/>
        <v>3.3627133847880814E-3</v>
      </c>
      <c r="Y72" s="11">
        <f t="shared" si="14"/>
        <v>3.2787261126583457E-2</v>
      </c>
      <c r="Z72" s="5">
        <f>SUM(H72:Y72)</f>
        <v>1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15232.276185474149</v>
      </c>
    </row>
    <row r="76" spans="2:26" x14ac:dyDescent="0.2">
      <c r="G76" s="1" t="s">
        <v>13</v>
      </c>
      <c r="H76" s="1">
        <f>700*(SUMPRODUCT(H72:T72,H73:T73))</f>
        <v>3679.4081300583457</v>
      </c>
      <c r="I76" s="1">
        <v>500</v>
      </c>
      <c r="J76" s="1">
        <f>E62*(SUMPRODUCT(V73:Y73,V72:Y72))</f>
        <v>2359.4050721363528</v>
      </c>
      <c r="K76" s="1">
        <f>300</f>
        <v>300</v>
      </c>
      <c r="L76" s="1">
        <f>50*(SUMPRODUCT(H72:T72,H71:T71))</f>
        <v>280.62653490586467</v>
      </c>
      <c r="M76" s="9">
        <f>SUM(H76:L76)</f>
        <v>7119.4397371005634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8112.8364483735859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topLeftCell="B56" workbookViewId="0">
      <selection activeCell="H78" sqref="H78"/>
    </sheetView>
  </sheetViews>
  <sheetFormatPr baseColWidth="10" defaultRowHeight="16" x14ac:dyDescent="0.2"/>
  <sheetData>
    <row r="1" spans="1:45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</row>
    <row r="2" spans="1:45" x14ac:dyDescent="0.2">
      <c r="A2" s="16"/>
      <c r="B2" s="16" t="s">
        <v>1</v>
      </c>
      <c r="C2" s="16" t="s">
        <v>2</v>
      </c>
      <c r="D2" s="16" t="s">
        <v>3</v>
      </c>
      <c r="E2" s="16"/>
      <c r="F2" s="16">
        <v>13</v>
      </c>
      <c r="G2" s="16">
        <v>3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2">
      <c r="A3" s="16" t="s">
        <v>4</v>
      </c>
      <c r="B3" s="17">
        <v>1</v>
      </c>
      <c r="C3" s="18">
        <v>6</v>
      </c>
      <c r="D3" s="18">
        <v>12</v>
      </c>
      <c r="E3" s="16"/>
      <c r="F3" s="16"/>
      <c r="G3" s="16" t="s">
        <v>0</v>
      </c>
      <c r="H3" s="16">
        <v>13</v>
      </c>
      <c r="I3" s="16">
        <v>12</v>
      </c>
      <c r="J3" s="16">
        <v>11</v>
      </c>
      <c r="K3" s="16">
        <v>10</v>
      </c>
      <c r="L3" s="16">
        <v>9</v>
      </c>
      <c r="M3" s="16">
        <v>8</v>
      </c>
      <c r="N3" s="16">
        <v>7</v>
      </c>
      <c r="O3" s="16">
        <v>6</v>
      </c>
      <c r="P3" s="16">
        <v>5</v>
      </c>
      <c r="Q3" s="16">
        <v>4</v>
      </c>
      <c r="R3" s="16">
        <v>3</v>
      </c>
      <c r="S3" s="16">
        <v>2</v>
      </c>
      <c r="T3" s="16">
        <v>1</v>
      </c>
      <c r="U3" s="16">
        <v>0</v>
      </c>
      <c r="V3" s="16">
        <v>-1</v>
      </c>
      <c r="W3" s="16">
        <v>-2</v>
      </c>
      <c r="X3" s="16">
        <v>-3</v>
      </c>
      <c r="Y3" s="16">
        <v>-4</v>
      </c>
      <c r="Z3" s="16"/>
      <c r="AA3" s="17" t="s">
        <v>8</v>
      </c>
      <c r="AB3" s="18">
        <v>13</v>
      </c>
      <c r="AC3" s="18">
        <v>12</v>
      </c>
      <c r="AD3" s="18">
        <v>11</v>
      </c>
      <c r="AE3" s="18">
        <v>10</v>
      </c>
      <c r="AF3" s="18">
        <v>9</v>
      </c>
      <c r="AG3" s="18">
        <v>8</v>
      </c>
      <c r="AH3" s="18">
        <v>7</v>
      </c>
      <c r="AI3" s="18">
        <v>6</v>
      </c>
      <c r="AJ3" s="18">
        <v>5</v>
      </c>
      <c r="AK3" s="18">
        <v>4</v>
      </c>
      <c r="AL3" s="18">
        <v>3</v>
      </c>
      <c r="AM3" s="18">
        <v>2</v>
      </c>
      <c r="AN3" s="18">
        <v>1</v>
      </c>
      <c r="AO3" s="18">
        <v>0</v>
      </c>
      <c r="AP3" s="18">
        <v>-1</v>
      </c>
      <c r="AQ3" s="18">
        <v>-2</v>
      </c>
      <c r="AR3" s="18">
        <v>-3</v>
      </c>
      <c r="AS3" s="18">
        <v>-4</v>
      </c>
    </row>
    <row r="4" spans="1:45" x14ac:dyDescent="0.2">
      <c r="A4" s="16" t="s">
        <v>5</v>
      </c>
      <c r="B4" s="19">
        <v>1</v>
      </c>
      <c r="C4" s="20">
        <v>3</v>
      </c>
      <c r="D4" s="20">
        <v>7</v>
      </c>
      <c r="E4" s="16"/>
      <c r="F4" s="16"/>
      <c r="G4" s="16">
        <v>13</v>
      </c>
      <c r="H4" s="21">
        <v>0.1</v>
      </c>
      <c r="I4" s="21">
        <v>0.2</v>
      </c>
      <c r="J4" s="21">
        <v>0.4</v>
      </c>
      <c r="K4" s="21">
        <v>0.25</v>
      </c>
      <c r="L4" s="21">
        <v>0.05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16"/>
      <c r="AA4" s="19">
        <v>13</v>
      </c>
      <c r="AB4" s="20">
        <v>1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</row>
    <row r="5" spans="1:45" x14ac:dyDescent="0.2">
      <c r="A5" s="16"/>
      <c r="B5" s="16"/>
      <c r="C5" s="16"/>
      <c r="D5" s="16"/>
      <c r="E5" s="16"/>
      <c r="F5" s="16"/>
      <c r="G5" s="16">
        <v>12</v>
      </c>
      <c r="H5" s="21">
        <v>0</v>
      </c>
      <c r="I5" s="21">
        <v>0.1</v>
      </c>
      <c r="J5" s="21">
        <v>0.2</v>
      </c>
      <c r="K5" s="21">
        <v>0.4</v>
      </c>
      <c r="L5" s="21">
        <v>0.25</v>
      </c>
      <c r="M5" s="21">
        <v>0.05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16"/>
      <c r="AA5" s="19">
        <v>12</v>
      </c>
      <c r="AB5" s="20">
        <v>0</v>
      </c>
      <c r="AC5" s="20">
        <v>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</row>
    <row r="6" spans="1:45" x14ac:dyDescent="0.2">
      <c r="A6" s="16" t="s">
        <v>6</v>
      </c>
      <c r="B6" s="22" t="s">
        <v>27</v>
      </c>
      <c r="C6" s="23" t="s">
        <v>28</v>
      </c>
      <c r="D6" s="23" t="s">
        <v>29</v>
      </c>
      <c r="E6" s="16"/>
      <c r="F6" s="16"/>
      <c r="G6" s="16">
        <v>11</v>
      </c>
      <c r="H6" s="21">
        <v>0</v>
      </c>
      <c r="I6" s="21">
        <v>0</v>
      </c>
      <c r="J6" s="21">
        <v>0.1</v>
      </c>
      <c r="K6" s="21">
        <v>0.2</v>
      </c>
      <c r="L6" s="21">
        <v>0.4</v>
      </c>
      <c r="M6" s="21">
        <v>0.25</v>
      </c>
      <c r="N6" s="21">
        <v>0.05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16"/>
      <c r="AA6" s="19">
        <v>11</v>
      </c>
      <c r="AB6" s="20">
        <v>0</v>
      </c>
      <c r="AC6" s="20">
        <v>0</v>
      </c>
      <c r="AD6" s="20">
        <v>1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</row>
    <row r="7" spans="1:45" x14ac:dyDescent="0.2">
      <c r="A7" s="16"/>
      <c r="B7" s="19" t="s">
        <v>30</v>
      </c>
      <c r="C7" s="20" t="s">
        <v>31</v>
      </c>
      <c r="D7" s="24" t="s">
        <v>32</v>
      </c>
      <c r="E7" s="16"/>
      <c r="F7" s="16"/>
      <c r="G7" s="16">
        <v>10</v>
      </c>
      <c r="H7" s="21">
        <v>0</v>
      </c>
      <c r="I7" s="21">
        <v>0</v>
      </c>
      <c r="J7" s="21">
        <v>0</v>
      </c>
      <c r="K7" s="21">
        <v>0.1</v>
      </c>
      <c r="L7" s="21">
        <v>0.2</v>
      </c>
      <c r="M7" s="21">
        <v>0.4</v>
      </c>
      <c r="N7" s="21">
        <v>0.25</v>
      </c>
      <c r="O7" s="21">
        <v>0.05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16"/>
      <c r="AA7" s="19">
        <v>10</v>
      </c>
      <c r="AB7" s="20">
        <v>0</v>
      </c>
      <c r="AC7" s="20">
        <v>0</v>
      </c>
      <c r="AD7" s="20">
        <v>0</v>
      </c>
      <c r="AE7" s="20">
        <v>1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</row>
    <row r="8" spans="1:45" x14ac:dyDescent="0.2">
      <c r="A8" s="16"/>
      <c r="B8" s="19" t="s">
        <v>33</v>
      </c>
      <c r="C8" s="20" t="s">
        <v>34</v>
      </c>
      <c r="D8" s="20" t="s">
        <v>35</v>
      </c>
      <c r="E8" s="16"/>
      <c r="F8" s="16"/>
      <c r="G8" s="16">
        <v>9</v>
      </c>
      <c r="H8" s="21">
        <v>0</v>
      </c>
      <c r="I8" s="21">
        <v>0</v>
      </c>
      <c r="J8" s="21">
        <v>0</v>
      </c>
      <c r="K8" s="21">
        <v>0</v>
      </c>
      <c r="L8" s="21">
        <v>0.1</v>
      </c>
      <c r="M8" s="21">
        <v>0.2</v>
      </c>
      <c r="N8" s="21">
        <v>0.4</v>
      </c>
      <c r="O8" s="21">
        <v>0.25</v>
      </c>
      <c r="P8" s="21">
        <v>0.05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16"/>
      <c r="AA8" s="19">
        <v>9</v>
      </c>
      <c r="AB8" s="20">
        <v>0</v>
      </c>
      <c r="AC8" s="20">
        <v>0</v>
      </c>
      <c r="AD8" s="20">
        <v>0</v>
      </c>
      <c r="AE8" s="20">
        <v>0</v>
      </c>
      <c r="AF8" s="20">
        <v>1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</row>
    <row r="9" spans="1:45" x14ac:dyDescent="0.2">
      <c r="A9" s="16"/>
      <c r="B9" s="16"/>
      <c r="C9" s="16"/>
      <c r="D9" s="16"/>
      <c r="E9" s="16"/>
      <c r="F9" s="16"/>
      <c r="G9" s="16">
        <v>8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0.1</v>
      </c>
      <c r="N9" s="21">
        <v>0.2</v>
      </c>
      <c r="O9" s="21">
        <v>0.4</v>
      </c>
      <c r="P9" s="21">
        <v>0.25</v>
      </c>
      <c r="Q9" s="21">
        <v>0.05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16"/>
      <c r="AA9" s="19">
        <v>8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1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</row>
    <row r="10" spans="1:45" ht="18" customHeight="1" x14ac:dyDescent="0.2">
      <c r="A10" s="47" t="s">
        <v>7</v>
      </c>
      <c r="B10" s="47"/>
      <c r="C10" s="47"/>
      <c r="D10" s="47"/>
      <c r="E10" s="47"/>
      <c r="F10" s="16"/>
      <c r="G10" s="16">
        <v>7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0.1</v>
      </c>
      <c r="O10" s="21">
        <v>0.2</v>
      </c>
      <c r="P10" s="21">
        <v>0.4</v>
      </c>
      <c r="Q10" s="21">
        <v>0.25</v>
      </c>
      <c r="R10" s="21">
        <v>0.05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16"/>
      <c r="AA10" s="19">
        <v>7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1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</row>
    <row r="11" spans="1:45" x14ac:dyDescent="0.2">
      <c r="F11" s="16"/>
      <c r="G11" s="16">
        <v>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0.1</v>
      </c>
      <c r="P11" s="21">
        <v>0.2</v>
      </c>
      <c r="Q11" s="21">
        <v>0.4</v>
      </c>
      <c r="R11" s="21">
        <v>0.25</v>
      </c>
      <c r="S11" s="21">
        <v>0.05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16"/>
      <c r="AA11" s="19">
        <v>6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1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</row>
    <row r="12" spans="1:45" x14ac:dyDescent="0.2">
      <c r="F12" s="16"/>
      <c r="G12" s="16">
        <v>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0.1</v>
      </c>
      <c r="Q12" s="21">
        <v>0.2</v>
      </c>
      <c r="R12" s="21">
        <v>0.4</v>
      </c>
      <c r="S12" s="21">
        <v>0.25</v>
      </c>
      <c r="T12" s="21">
        <v>0.05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16"/>
      <c r="AA12" s="19">
        <v>5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1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</row>
    <row r="13" spans="1:45" x14ac:dyDescent="0.2">
      <c r="A13" s="16"/>
      <c r="B13" s="16"/>
      <c r="C13" s="16"/>
      <c r="D13" s="16"/>
      <c r="E13" s="16"/>
      <c r="F13" s="16"/>
      <c r="G13" s="16">
        <v>4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0.1</v>
      </c>
      <c r="R13" s="21">
        <v>0.2</v>
      </c>
      <c r="S13" s="21">
        <v>0.4</v>
      </c>
      <c r="T13" s="21">
        <v>0.25</v>
      </c>
      <c r="U13" s="21">
        <v>0.05</v>
      </c>
      <c r="V13" s="21">
        <v>0</v>
      </c>
      <c r="W13" s="21">
        <v>0</v>
      </c>
      <c r="X13" s="21">
        <v>0</v>
      </c>
      <c r="Y13" s="21">
        <v>0</v>
      </c>
      <c r="Z13" s="16"/>
      <c r="AA13" s="19">
        <v>4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1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</row>
    <row r="14" spans="1:45" x14ac:dyDescent="0.2">
      <c r="A14" s="16"/>
      <c r="B14" s="16" t="s">
        <v>12</v>
      </c>
      <c r="C14" s="16"/>
      <c r="D14" s="16" t="s">
        <v>13</v>
      </c>
      <c r="E14" s="16"/>
      <c r="F14" s="16"/>
      <c r="G14" s="16">
        <v>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0.1</v>
      </c>
      <c r="S14" s="21">
        <v>0.2</v>
      </c>
      <c r="T14" s="21">
        <v>0.4</v>
      </c>
      <c r="U14" s="21">
        <v>0.25</v>
      </c>
      <c r="V14" s="21">
        <v>0.05</v>
      </c>
      <c r="W14" s="21">
        <v>0</v>
      </c>
      <c r="X14" s="21">
        <v>0</v>
      </c>
      <c r="Y14" s="21">
        <v>0</v>
      </c>
      <c r="Z14" s="16"/>
      <c r="AA14" s="19">
        <v>3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1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</row>
    <row r="15" spans="1:45" x14ac:dyDescent="0.2">
      <c r="A15" s="16" t="s">
        <v>14</v>
      </c>
      <c r="B15" s="16">
        <v>2000</v>
      </c>
      <c r="C15" s="16" t="s">
        <v>15</v>
      </c>
      <c r="D15" s="16">
        <v>700</v>
      </c>
      <c r="E15" s="16"/>
      <c r="F15" s="16"/>
      <c r="G15" s="16">
        <v>2</v>
      </c>
      <c r="H15" s="21">
        <v>0.1</v>
      </c>
      <c r="I15" s="21">
        <v>0.4</v>
      </c>
      <c r="J15" s="21">
        <v>0.25</v>
      </c>
      <c r="K15" s="21">
        <v>0.05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16"/>
      <c r="AA15" s="19">
        <v>2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1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</row>
    <row r="16" spans="1:45" x14ac:dyDescent="0.2">
      <c r="A16" s="16"/>
      <c r="B16" s="16"/>
      <c r="C16" s="16" t="s">
        <v>18</v>
      </c>
      <c r="D16" s="16">
        <v>1500</v>
      </c>
      <c r="E16" s="16"/>
      <c r="F16" s="16"/>
      <c r="G16" s="16">
        <v>1</v>
      </c>
      <c r="H16" s="21">
        <v>0.1</v>
      </c>
      <c r="I16" s="21">
        <v>0.4</v>
      </c>
      <c r="J16" s="21">
        <v>0.25</v>
      </c>
      <c r="K16" s="21">
        <v>0.05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16"/>
      <c r="AA16" s="19">
        <v>1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1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</row>
    <row r="17" spans="1:45" x14ac:dyDescent="0.2">
      <c r="A17" s="16"/>
      <c r="B17" s="16"/>
      <c r="C17" s="16" t="s">
        <v>16</v>
      </c>
      <c r="D17" s="16">
        <v>500</v>
      </c>
      <c r="E17" s="16"/>
      <c r="F17" s="16"/>
      <c r="G17" s="16">
        <v>0</v>
      </c>
      <c r="H17" s="21">
        <v>0.1</v>
      </c>
      <c r="I17" s="21">
        <v>0.4</v>
      </c>
      <c r="J17" s="21">
        <v>0.25</v>
      </c>
      <c r="K17" s="21">
        <v>0.05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16"/>
      <c r="AA17" s="19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1</v>
      </c>
      <c r="AP17" s="20">
        <v>0</v>
      </c>
      <c r="AQ17" s="20">
        <v>0</v>
      </c>
      <c r="AR17" s="20">
        <v>0</v>
      </c>
      <c r="AS17" s="20">
        <v>0</v>
      </c>
    </row>
    <row r="18" spans="1:45" x14ac:dyDescent="0.2">
      <c r="A18" s="16"/>
      <c r="B18" s="16"/>
      <c r="C18" s="16" t="s">
        <v>17</v>
      </c>
      <c r="D18" s="16">
        <v>50</v>
      </c>
      <c r="E18" s="16"/>
      <c r="F18" s="16"/>
      <c r="G18" s="16">
        <v>-1</v>
      </c>
      <c r="H18" s="21">
        <v>0.1</v>
      </c>
      <c r="I18" s="21">
        <v>0.4</v>
      </c>
      <c r="J18" s="21">
        <v>0.25</v>
      </c>
      <c r="K18" s="21">
        <v>0.05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16"/>
      <c r="AA18" s="19">
        <v>-1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1</v>
      </c>
      <c r="AQ18" s="20">
        <v>0</v>
      </c>
      <c r="AR18" s="20">
        <v>0</v>
      </c>
      <c r="AS18" s="20">
        <v>0</v>
      </c>
    </row>
    <row r="19" spans="1:45" x14ac:dyDescent="0.2">
      <c r="A19" s="16"/>
      <c r="B19" s="16"/>
      <c r="C19" s="16" t="s">
        <v>19</v>
      </c>
      <c r="D19" s="16">
        <v>300</v>
      </c>
      <c r="E19" s="16"/>
      <c r="F19" s="16"/>
      <c r="G19" s="16">
        <v>-2</v>
      </c>
      <c r="H19" s="21">
        <v>0.1</v>
      </c>
      <c r="I19" s="21">
        <v>0.4</v>
      </c>
      <c r="J19" s="21">
        <v>0.25</v>
      </c>
      <c r="K19" s="21">
        <v>0.05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16"/>
      <c r="AA19" s="19">
        <v>-2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1</v>
      </c>
      <c r="AR19" s="20">
        <v>0</v>
      </c>
      <c r="AS19" s="20">
        <v>0</v>
      </c>
    </row>
    <row r="20" spans="1:45" x14ac:dyDescent="0.2">
      <c r="A20" s="16"/>
      <c r="B20" s="16"/>
      <c r="C20" s="16"/>
      <c r="D20" s="16"/>
      <c r="E20" s="16"/>
      <c r="F20" s="16"/>
      <c r="G20" s="16">
        <v>-3</v>
      </c>
      <c r="H20" s="21">
        <v>0.1</v>
      </c>
      <c r="I20" s="21">
        <v>0.4</v>
      </c>
      <c r="J20" s="21">
        <v>0.25</v>
      </c>
      <c r="K20" s="21">
        <v>0.05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16"/>
      <c r="AA20" s="19">
        <v>-3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1</v>
      </c>
      <c r="AS20" s="20">
        <v>0</v>
      </c>
    </row>
    <row r="21" spans="1:45" x14ac:dyDescent="0.2">
      <c r="A21" s="16"/>
      <c r="B21" s="16"/>
      <c r="C21" s="16"/>
      <c r="D21" s="16"/>
      <c r="E21" s="16"/>
      <c r="F21" s="16"/>
      <c r="G21" s="16">
        <v>-4</v>
      </c>
      <c r="H21" s="21">
        <v>0.1</v>
      </c>
      <c r="I21" s="21">
        <v>0.4</v>
      </c>
      <c r="J21" s="21">
        <v>0.25</v>
      </c>
      <c r="K21" s="21">
        <v>0.05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16"/>
      <c r="AA21" s="19">
        <v>-4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1</v>
      </c>
    </row>
    <row r="22" spans="1:45" x14ac:dyDescent="0.2">
      <c r="A22" s="16"/>
      <c r="B22" s="16"/>
      <c r="C22" s="16"/>
      <c r="D22" s="16"/>
      <c r="E22" s="16"/>
      <c r="F22" s="16"/>
      <c r="G22" s="1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</row>
    <row r="23" spans="1:45" x14ac:dyDescent="0.2">
      <c r="A23" s="16"/>
      <c r="B23" s="16"/>
      <c r="C23" s="16"/>
      <c r="D23" s="16"/>
      <c r="E23" s="16"/>
      <c r="F23" s="16"/>
      <c r="G23" s="16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 spans="1:45" x14ac:dyDescent="0.2">
      <c r="A24" s="16"/>
      <c r="B24" s="16"/>
      <c r="C24" s="16"/>
      <c r="D24" s="16"/>
      <c r="E24" s="16"/>
      <c r="F24" s="16"/>
      <c r="G24" s="16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2">
      <c r="A25" s="16"/>
      <c r="B25" s="16"/>
      <c r="C25" s="16"/>
      <c r="D25" s="16"/>
      <c r="E25" s="16"/>
      <c r="F25" s="16"/>
      <c r="G25" s="16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x14ac:dyDescent="0.2">
      <c r="A27" s="16"/>
      <c r="B27" s="16"/>
      <c r="C27" s="16"/>
      <c r="D27" s="16"/>
      <c r="E27" s="16"/>
      <c r="F27" s="16"/>
      <c r="G27" s="16" t="s">
        <v>9</v>
      </c>
      <c r="H27" s="16">
        <v>13</v>
      </c>
      <c r="I27" s="16">
        <v>12</v>
      </c>
      <c r="J27" s="16">
        <v>11</v>
      </c>
      <c r="K27" s="16">
        <v>10</v>
      </c>
      <c r="L27" s="16">
        <v>9</v>
      </c>
      <c r="M27" s="16">
        <v>8</v>
      </c>
      <c r="N27" s="16">
        <v>7</v>
      </c>
      <c r="O27" s="16">
        <v>6</v>
      </c>
      <c r="P27" s="16">
        <v>5</v>
      </c>
      <c r="Q27" s="16">
        <v>4</v>
      </c>
      <c r="R27" s="16">
        <v>3</v>
      </c>
      <c r="S27" s="16">
        <v>2</v>
      </c>
      <c r="T27" s="16">
        <v>1</v>
      </c>
      <c r="U27" s="16">
        <v>0</v>
      </c>
      <c r="V27" s="16">
        <v>-1</v>
      </c>
      <c r="W27" s="16">
        <v>-2</v>
      </c>
      <c r="X27" s="16">
        <v>-3</v>
      </c>
      <c r="Y27" s="16">
        <v>-4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2">
      <c r="A28" s="16"/>
      <c r="B28" s="16"/>
      <c r="C28" s="16"/>
      <c r="D28" s="16"/>
      <c r="E28" s="16"/>
      <c r="F28" s="16"/>
      <c r="G28" s="16">
        <v>13</v>
      </c>
      <c r="H28" s="21">
        <v>-0.9</v>
      </c>
      <c r="I28" s="21">
        <v>0.2</v>
      </c>
      <c r="J28" s="21">
        <v>0.4</v>
      </c>
      <c r="K28" s="21">
        <v>0.25</v>
      </c>
      <c r="L28" s="21">
        <v>0.05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1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">
      <c r="A29" s="16"/>
      <c r="B29" s="16"/>
      <c r="C29" s="16"/>
      <c r="D29" s="16"/>
      <c r="E29" s="16"/>
      <c r="F29" s="16"/>
      <c r="G29" s="16">
        <v>12</v>
      </c>
      <c r="H29" s="21">
        <v>0</v>
      </c>
      <c r="I29" s="21">
        <v>-0.9</v>
      </c>
      <c r="J29" s="21">
        <v>0.2</v>
      </c>
      <c r="K29" s="21">
        <v>0.4</v>
      </c>
      <c r="L29" s="21">
        <v>0.25</v>
      </c>
      <c r="M29" s="21">
        <v>0.05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1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x14ac:dyDescent="0.2">
      <c r="A30" s="16"/>
      <c r="B30" s="16"/>
      <c r="C30" s="16"/>
      <c r="D30" s="16"/>
      <c r="E30" s="16"/>
      <c r="F30" s="16"/>
      <c r="G30" s="16">
        <v>11</v>
      </c>
      <c r="H30" s="21">
        <v>0</v>
      </c>
      <c r="I30" s="21">
        <v>0</v>
      </c>
      <c r="J30" s="21">
        <v>-0.9</v>
      </c>
      <c r="K30" s="21">
        <v>0.2</v>
      </c>
      <c r="L30" s="21">
        <v>0.4</v>
      </c>
      <c r="M30" s="21">
        <v>0.25</v>
      </c>
      <c r="N30" s="21">
        <v>0.05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1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2">
      <c r="A31" s="16"/>
      <c r="B31" s="16"/>
      <c r="C31" s="16"/>
      <c r="D31" s="16"/>
      <c r="E31" s="16"/>
      <c r="F31" s="16"/>
      <c r="G31" s="16">
        <v>10</v>
      </c>
      <c r="H31" s="21">
        <v>0</v>
      </c>
      <c r="I31" s="21">
        <v>0</v>
      </c>
      <c r="J31" s="21">
        <v>0</v>
      </c>
      <c r="K31" s="21">
        <v>-0.9</v>
      </c>
      <c r="L31" s="21">
        <v>0.2</v>
      </c>
      <c r="M31" s="21">
        <v>0.4</v>
      </c>
      <c r="N31" s="21">
        <v>0.25</v>
      </c>
      <c r="O31" s="21">
        <v>0.05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1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">
      <c r="A32" s="16"/>
      <c r="B32" s="16"/>
      <c r="C32" s="16"/>
      <c r="D32" s="16"/>
      <c r="E32" s="16"/>
      <c r="F32" s="16"/>
      <c r="G32" s="16">
        <v>9</v>
      </c>
      <c r="H32" s="21">
        <v>0</v>
      </c>
      <c r="I32" s="21">
        <v>0</v>
      </c>
      <c r="J32" s="21">
        <v>0</v>
      </c>
      <c r="K32" s="21">
        <v>0</v>
      </c>
      <c r="L32" s="21">
        <v>-0.9</v>
      </c>
      <c r="M32" s="21">
        <v>0.2</v>
      </c>
      <c r="N32" s="21">
        <v>0.4</v>
      </c>
      <c r="O32" s="21">
        <v>0.25</v>
      </c>
      <c r="P32" s="21">
        <v>0.05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1</v>
      </c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">
      <c r="A33" s="16"/>
      <c r="B33" s="16"/>
      <c r="C33" s="16"/>
      <c r="D33" s="16"/>
      <c r="E33" s="16"/>
      <c r="F33" s="16"/>
      <c r="G33" s="16">
        <v>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-0.9</v>
      </c>
      <c r="N33" s="21">
        <v>0.2</v>
      </c>
      <c r="O33" s="21">
        <v>0.4</v>
      </c>
      <c r="P33" s="21">
        <v>0.25</v>
      </c>
      <c r="Q33" s="21">
        <v>0.05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1</v>
      </c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x14ac:dyDescent="0.2">
      <c r="A34" s="16"/>
      <c r="B34" s="16"/>
      <c r="C34" s="16"/>
      <c r="D34" s="16"/>
      <c r="E34" s="16"/>
      <c r="F34" s="16"/>
      <c r="G34" s="16">
        <v>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-0.9</v>
      </c>
      <c r="O34" s="21">
        <v>0.2</v>
      </c>
      <c r="P34" s="21">
        <v>0.4</v>
      </c>
      <c r="Q34" s="21">
        <v>0.25</v>
      </c>
      <c r="R34" s="21">
        <v>0.05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1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x14ac:dyDescent="0.2">
      <c r="A35" s="16"/>
      <c r="B35" s="16"/>
      <c r="C35" s="16"/>
      <c r="D35" s="16"/>
      <c r="E35" s="16"/>
      <c r="F35" s="16"/>
      <c r="G35" s="16">
        <v>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-0.9</v>
      </c>
      <c r="P35" s="21">
        <v>0.2</v>
      </c>
      <c r="Q35" s="21">
        <v>0.4</v>
      </c>
      <c r="R35" s="21">
        <v>0.25</v>
      </c>
      <c r="S35" s="21">
        <v>0.05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1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x14ac:dyDescent="0.2">
      <c r="A36" s="16"/>
      <c r="B36" s="16"/>
      <c r="C36" s="16"/>
      <c r="D36" s="16"/>
      <c r="E36" s="16"/>
      <c r="F36" s="16"/>
      <c r="G36" s="16">
        <v>5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-0.9</v>
      </c>
      <c r="Q36" s="21">
        <v>0.2</v>
      </c>
      <c r="R36" s="21">
        <v>0.4</v>
      </c>
      <c r="S36" s="21">
        <v>0.25</v>
      </c>
      <c r="T36" s="21">
        <v>0.05</v>
      </c>
      <c r="U36" s="21">
        <v>0</v>
      </c>
      <c r="V36" s="21">
        <v>0</v>
      </c>
      <c r="W36" s="21">
        <v>0</v>
      </c>
      <c r="X36" s="21">
        <v>0</v>
      </c>
      <c r="Y36" s="21">
        <v>1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x14ac:dyDescent="0.2">
      <c r="A37" s="16"/>
      <c r="B37" s="16"/>
      <c r="C37" s="16"/>
      <c r="D37" s="16"/>
      <c r="E37" s="16"/>
      <c r="F37" s="16"/>
      <c r="G37" s="16">
        <v>4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-0.9</v>
      </c>
      <c r="R37" s="21">
        <v>0.2</v>
      </c>
      <c r="S37" s="21">
        <v>0.4</v>
      </c>
      <c r="T37" s="21">
        <v>0.25</v>
      </c>
      <c r="U37" s="21">
        <v>0.05</v>
      </c>
      <c r="V37" s="21">
        <v>0</v>
      </c>
      <c r="W37" s="21">
        <v>0</v>
      </c>
      <c r="X37" s="21">
        <v>0</v>
      </c>
      <c r="Y37" s="21">
        <v>1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x14ac:dyDescent="0.2">
      <c r="A38" s="16"/>
      <c r="B38" s="16"/>
      <c r="C38" s="16"/>
      <c r="D38" s="16"/>
      <c r="E38" s="16"/>
      <c r="F38" s="16"/>
      <c r="G38" s="16">
        <v>3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-0.9</v>
      </c>
      <c r="S38" s="21">
        <v>0.2</v>
      </c>
      <c r="T38" s="21">
        <v>0.4</v>
      </c>
      <c r="U38" s="21">
        <v>0.25</v>
      </c>
      <c r="V38" s="21">
        <v>0.05</v>
      </c>
      <c r="W38" s="21">
        <v>0</v>
      </c>
      <c r="X38" s="21">
        <v>0</v>
      </c>
      <c r="Y38" s="21">
        <v>1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x14ac:dyDescent="0.2">
      <c r="A39" s="16"/>
      <c r="B39" s="16"/>
      <c r="C39" s="16"/>
      <c r="D39" s="16"/>
      <c r="E39" s="16"/>
      <c r="F39" s="16"/>
      <c r="G39" s="16">
        <v>2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-0.9</v>
      </c>
      <c r="T39" s="21">
        <v>0.2</v>
      </c>
      <c r="U39" s="21">
        <v>0.4</v>
      </c>
      <c r="V39" s="21">
        <v>0.25</v>
      </c>
      <c r="W39" s="21">
        <v>0.05</v>
      </c>
      <c r="X39" s="21">
        <v>0</v>
      </c>
      <c r="Y39" s="21">
        <v>1</v>
      </c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x14ac:dyDescent="0.2">
      <c r="A40" s="16"/>
      <c r="B40" s="16"/>
      <c r="C40" s="16"/>
      <c r="D40" s="16"/>
      <c r="E40" s="16"/>
      <c r="F40" s="16"/>
      <c r="G40" s="16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-0.9</v>
      </c>
      <c r="U40" s="21">
        <v>0.2</v>
      </c>
      <c r="V40" s="21">
        <v>0.4</v>
      </c>
      <c r="W40" s="21">
        <v>0.25</v>
      </c>
      <c r="X40" s="21">
        <v>0.05</v>
      </c>
      <c r="Y40" s="21">
        <v>1</v>
      </c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x14ac:dyDescent="0.2">
      <c r="A41" s="16"/>
      <c r="B41" s="16"/>
      <c r="C41" s="16"/>
      <c r="D41" s="16"/>
      <c r="E41" s="16"/>
      <c r="F41" s="16"/>
      <c r="G41" s="16">
        <v>0</v>
      </c>
      <c r="H41" s="21">
        <v>0.1</v>
      </c>
      <c r="I41" s="21">
        <v>0.4</v>
      </c>
      <c r="J41" s="21">
        <v>0.25</v>
      </c>
      <c r="K41" s="21">
        <v>0.05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-1</v>
      </c>
      <c r="V41" s="21">
        <v>0</v>
      </c>
      <c r="W41" s="21">
        <v>0</v>
      </c>
      <c r="X41" s="21">
        <v>0</v>
      </c>
      <c r="Y41" s="21">
        <v>1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 spans="1:45" x14ac:dyDescent="0.2">
      <c r="A42" s="16"/>
      <c r="B42" s="16"/>
      <c r="C42" s="16"/>
      <c r="D42" s="16"/>
      <c r="E42" s="16"/>
      <c r="F42" s="16"/>
      <c r="G42" s="16">
        <v>-1</v>
      </c>
      <c r="H42" s="21">
        <v>0.1</v>
      </c>
      <c r="I42" s="21">
        <v>0.4</v>
      </c>
      <c r="J42" s="21">
        <v>0.25</v>
      </c>
      <c r="K42" s="21">
        <v>0.05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-1</v>
      </c>
      <c r="W42" s="21">
        <v>0</v>
      </c>
      <c r="X42" s="21">
        <v>0</v>
      </c>
      <c r="Y42" s="21">
        <v>1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x14ac:dyDescent="0.2">
      <c r="A43" s="16"/>
      <c r="B43" s="16"/>
      <c r="C43" s="16"/>
      <c r="D43" s="16"/>
      <c r="E43" s="16"/>
      <c r="F43" s="16"/>
      <c r="G43" s="16">
        <v>-2</v>
      </c>
      <c r="H43" s="21">
        <v>0.1</v>
      </c>
      <c r="I43" s="21">
        <v>0.4</v>
      </c>
      <c r="J43" s="21">
        <v>0.25</v>
      </c>
      <c r="K43" s="21">
        <v>0.05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-1</v>
      </c>
      <c r="X43" s="21">
        <v>0</v>
      </c>
      <c r="Y43" s="21">
        <v>1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x14ac:dyDescent="0.2">
      <c r="A44" s="16"/>
      <c r="B44" s="16"/>
      <c r="C44" s="16"/>
      <c r="D44" s="16"/>
      <c r="E44" s="16"/>
      <c r="F44" s="16"/>
      <c r="G44" s="16">
        <v>-3</v>
      </c>
      <c r="H44" s="21">
        <v>0.1</v>
      </c>
      <c r="I44" s="21">
        <v>0.4</v>
      </c>
      <c r="J44" s="21">
        <v>0.25</v>
      </c>
      <c r="K44" s="21">
        <v>0.05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-1</v>
      </c>
      <c r="Y44" s="21">
        <v>1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x14ac:dyDescent="0.2">
      <c r="A45" s="16"/>
      <c r="B45" s="16"/>
      <c r="C45" s="16"/>
      <c r="D45" s="16"/>
      <c r="E45" s="16"/>
      <c r="F45" s="16"/>
      <c r="G45" s="16">
        <v>-4</v>
      </c>
      <c r="H45" s="21">
        <v>0.1</v>
      </c>
      <c r="I45" s="21">
        <v>0.4</v>
      </c>
      <c r="J45" s="21">
        <v>0.25</v>
      </c>
      <c r="K45" s="21">
        <v>0.05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1</v>
      </c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x14ac:dyDescent="0.2">
      <c r="A46" s="16"/>
      <c r="B46" s="16"/>
      <c r="C46" s="16"/>
      <c r="D46" s="16"/>
      <c r="E46" s="16"/>
      <c r="F46" s="16"/>
      <c r="G46" s="16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</row>
    <row r="48" spans="1:4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</row>
    <row r="49" spans="1:4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x14ac:dyDescent="0.2">
      <c r="A50" s="16"/>
      <c r="B50" s="16"/>
      <c r="C50" s="16"/>
      <c r="D50" s="16"/>
      <c r="E50" s="16"/>
      <c r="F50" s="16"/>
      <c r="G50" s="16" t="s">
        <v>10</v>
      </c>
      <c r="H50" s="16">
        <v>13</v>
      </c>
      <c r="I50" s="16">
        <v>12</v>
      </c>
      <c r="J50" s="16">
        <v>11</v>
      </c>
      <c r="K50" s="16">
        <v>10</v>
      </c>
      <c r="L50" s="16">
        <v>9</v>
      </c>
      <c r="M50" s="16">
        <v>8</v>
      </c>
      <c r="N50" s="16">
        <v>7</v>
      </c>
      <c r="O50" s="16">
        <v>6</v>
      </c>
      <c r="P50" s="16">
        <v>5</v>
      </c>
      <c r="Q50" s="16">
        <v>4</v>
      </c>
      <c r="R50" s="16">
        <v>3</v>
      </c>
      <c r="S50" s="16">
        <v>2</v>
      </c>
      <c r="T50" s="16">
        <v>1</v>
      </c>
      <c r="U50" s="16">
        <v>0</v>
      </c>
      <c r="V50" s="16">
        <v>-1</v>
      </c>
      <c r="W50" s="16">
        <v>-2</v>
      </c>
      <c r="X50" s="16">
        <v>-3</v>
      </c>
      <c r="Y50" s="16">
        <v>-4</v>
      </c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x14ac:dyDescent="0.2">
      <c r="A51" s="16"/>
      <c r="B51" s="16"/>
      <c r="C51" s="16"/>
      <c r="D51" s="16"/>
      <c r="E51" s="16"/>
      <c r="F51" s="16"/>
      <c r="G51" s="16">
        <v>13</v>
      </c>
      <c r="H51" s="15">
        <v>-0.98273074000000005</v>
      </c>
      <c r="I51" s="15">
        <v>0.29513687799999999</v>
      </c>
      <c r="J51" s="15">
        <v>-5.0232315999999999E-2</v>
      </c>
      <c r="K51" s="15">
        <v>-8.8781366E-2</v>
      </c>
      <c r="L51" s="15">
        <v>-1.4668352000000001E-2</v>
      </c>
      <c r="M51" s="15">
        <v>-4.0274946999999998E-2</v>
      </c>
      <c r="N51" s="15">
        <v>-4.2921431000000003E-2</v>
      </c>
      <c r="O51" s="15">
        <v>-3.6444913000000002E-2</v>
      </c>
      <c r="P51" s="15">
        <v>-3.9177455E-2</v>
      </c>
      <c r="Q51" s="15">
        <v>-3.9063957000000003E-2</v>
      </c>
      <c r="R51" s="15">
        <v>-3.8601191999999999E-2</v>
      </c>
      <c r="S51" s="15">
        <v>-3.8847145E-2</v>
      </c>
      <c r="T51" s="15">
        <v>-3.8816409000000003E-2</v>
      </c>
      <c r="U51" s="15">
        <v>-3.4905635999999997E-2</v>
      </c>
      <c r="V51" s="16">
        <v>-2.7168409000000001E-2</v>
      </c>
      <c r="W51" s="16">
        <v>-1.1646459E-2</v>
      </c>
      <c r="X51" s="16">
        <v>-1.94082E-3</v>
      </c>
      <c r="Y51" s="16">
        <v>1.2310846689999999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x14ac:dyDescent="0.2">
      <c r="A52" s="16"/>
      <c r="B52" s="16"/>
      <c r="C52" s="16"/>
      <c r="D52" s="16"/>
      <c r="E52" s="16"/>
      <c r="F52" s="16"/>
      <c r="G52" s="16">
        <v>12</v>
      </c>
      <c r="H52" s="15">
        <v>0.119039197</v>
      </c>
      <c r="I52" s="15">
        <v>-0.60850116700000001</v>
      </c>
      <c r="J52" s="15">
        <v>0.21528182100000001</v>
      </c>
      <c r="K52" s="15">
        <v>-0.130018516</v>
      </c>
      <c r="L52" s="15">
        <v>-9.5627007999999999E-2</v>
      </c>
      <c r="M52" s="15">
        <v>-5.3041567999999997E-2</v>
      </c>
      <c r="N52" s="15">
        <v>-7.8444060999999995E-2</v>
      </c>
      <c r="O52" s="15">
        <v>-7.4792352000000006E-2</v>
      </c>
      <c r="P52" s="15">
        <v>-7.1530930000000006E-2</v>
      </c>
      <c r="Q52" s="15">
        <v>-7.3873577999999995E-2</v>
      </c>
      <c r="R52" s="15">
        <v>-7.3341532000000001E-2</v>
      </c>
      <c r="S52" s="15">
        <v>-7.3155653000000001E-2</v>
      </c>
      <c r="T52" s="15">
        <v>-7.3347427000000007E-2</v>
      </c>
      <c r="U52" s="15">
        <v>-6.5960808999999995E-2</v>
      </c>
      <c r="V52" s="16">
        <v>-5.1294961E-2</v>
      </c>
      <c r="W52" s="16">
        <v>-2.1994639E-2</v>
      </c>
      <c r="X52" s="16">
        <v>-3.667371E-3</v>
      </c>
      <c r="Y52" s="16">
        <v>1.2142705549999999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x14ac:dyDescent="0.2">
      <c r="A53" s="16"/>
      <c r="B53" s="16"/>
      <c r="C53" s="16"/>
      <c r="D53" s="16"/>
      <c r="E53" s="16"/>
      <c r="F53" s="16"/>
      <c r="G53" s="16">
        <v>11</v>
      </c>
      <c r="H53" s="15">
        <v>0.109697269</v>
      </c>
      <c r="I53" s="15">
        <v>0.46316624699999998</v>
      </c>
      <c r="J53" s="15">
        <v>-0.68518776400000003</v>
      </c>
      <c r="K53" s="15">
        <v>0.13890781599999999</v>
      </c>
      <c r="L53" s="15">
        <v>-0.138907908</v>
      </c>
      <c r="M53" s="15">
        <v>-0.13373009299999999</v>
      </c>
      <c r="N53" s="15">
        <v>-9.0935129000000003E-2</v>
      </c>
      <c r="O53" s="15">
        <v>-0.110511832</v>
      </c>
      <c r="P53" s="15">
        <v>-0.10983815199999999</v>
      </c>
      <c r="Q53" s="15">
        <v>-0.106214056</v>
      </c>
      <c r="R53" s="15">
        <v>-0.108169763</v>
      </c>
      <c r="S53" s="15">
        <v>-0.107894116</v>
      </c>
      <c r="T53" s="15">
        <v>-0.10765794400000001</v>
      </c>
      <c r="U53" s="15">
        <v>-9.7042378999999998E-2</v>
      </c>
      <c r="V53" s="16">
        <v>-7.5445195000000007E-2</v>
      </c>
      <c r="W53" s="16">
        <v>-3.2309192E-2</v>
      </c>
      <c r="X53" s="16">
        <v>-5.3828970000000002E-3</v>
      </c>
      <c r="Y53" s="16">
        <v>1.197455084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</row>
    <row r="54" spans="1:45" x14ac:dyDescent="0.2">
      <c r="A54" s="16"/>
      <c r="B54" s="16"/>
      <c r="C54" s="16"/>
      <c r="D54" s="16"/>
      <c r="E54" s="16"/>
      <c r="F54" s="16"/>
      <c r="G54" s="16">
        <v>10</v>
      </c>
      <c r="H54" s="15">
        <v>0.100358655</v>
      </c>
      <c r="I54" s="15">
        <v>0.42373654100000002</v>
      </c>
      <c r="J54" s="15">
        <v>0.38966415900000001</v>
      </c>
      <c r="K54" s="15">
        <v>-0.75813499299999998</v>
      </c>
      <c r="L54" s="15">
        <v>0.12798970300000001</v>
      </c>
      <c r="M54" s="15">
        <v>-0.17672576600000001</v>
      </c>
      <c r="N54" s="15">
        <v>-0.171333125</v>
      </c>
      <c r="O54" s="15">
        <v>-0.12318472799999999</v>
      </c>
      <c r="P54" s="15">
        <v>-0.14550239100000001</v>
      </c>
      <c r="Q54" s="15">
        <v>-0.14449326500000001</v>
      </c>
      <c r="R54" s="15">
        <v>-0.14051383100000001</v>
      </c>
      <c r="S54" s="15">
        <v>-0.14270545200000001</v>
      </c>
      <c r="T54" s="15">
        <v>-0.14238339799999999</v>
      </c>
      <c r="U54" s="15">
        <v>-0.12791198100000001</v>
      </c>
      <c r="V54" s="16">
        <v>-9.9655413999999998E-2</v>
      </c>
      <c r="W54" s="16">
        <v>-4.2731122000000003E-2</v>
      </c>
      <c r="X54" s="16">
        <v>-7.1191700000000002E-3</v>
      </c>
      <c r="Y54" s="16">
        <v>1.180645578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x14ac:dyDescent="0.2">
      <c r="A55" s="16"/>
      <c r="B55" s="16"/>
      <c r="C55" s="16"/>
      <c r="D55" s="16"/>
      <c r="E55" s="16"/>
      <c r="F55" s="16"/>
      <c r="G55" s="16">
        <v>9</v>
      </c>
      <c r="H55" s="15">
        <v>9.1015572000000003E-2</v>
      </c>
      <c r="I55" s="15">
        <v>0.384287973</v>
      </c>
      <c r="J55" s="15">
        <v>0.35338762400000001</v>
      </c>
      <c r="K55" s="15">
        <v>0.320115127</v>
      </c>
      <c r="L55" s="15">
        <v>-0.77111017000000004</v>
      </c>
      <c r="M55" s="15">
        <v>9.0428135000000007E-2</v>
      </c>
      <c r="N55" s="15">
        <v>-0.21406697599999999</v>
      </c>
      <c r="O55" s="15">
        <v>-0.20379325300000001</v>
      </c>
      <c r="P55" s="15">
        <v>-0.15814879500000001</v>
      </c>
      <c r="Q55" s="15">
        <v>-0.18015821900000001</v>
      </c>
      <c r="R55" s="15">
        <v>-0.17882535999999999</v>
      </c>
      <c r="S55" s="15">
        <v>-0.175061357</v>
      </c>
      <c r="T55" s="15">
        <v>-0.17721045499999999</v>
      </c>
      <c r="U55" s="15">
        <v>-0.15918088499999999</v>
      </c>
      <c r="V55" s="16">
        <v>-0.12359078900000001</v>
      </c>
      <c r="W55" s="16">
        <v>-5.3055682E-2</v>
      </c>
      <c r="X55" s="16">
        <v>-8.8605230000000004E-3</v>
      </c>
      <c r="Y55" s="16">
        <v>1.1638280299999999</v>
      </c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</row>
    <row r="56" spans="1:45" x14ac:dyDescent="0.2">
      <c r="A56" s="16"/>
      <c r="B56" s="16"/>
      <c r="C56" s="16"/>
      <c r="D56" s="16"/>
      <c r="E56" s="16"/>
      <c r="F56" s="16"/>
      <c r="G56" s="16">
        <v>8</v>
      </c>
      <c r="H56" s="15">
        <v>8.1666473000000003E-2</v>
      </c>
      <c r="I56" s="15">
        <v>0.34481399600000001</v>
      </c>
      <c r="J56" s="15">
        <v>0.31708772400000002</v>
      </c>
      <c r="K56" s="15">
        <v>0.287232971</v>
      </c>
      <c r="L56" s="15">
        <v>0.30507611800000001</v>
      </c>
      <c r="M56" s="15">
        <v>-0.80842106400000002</v>
      </c>
      <c r="N56" s="15">
        <v>5.3343182000000003E-2</v>
      </c>
      <c r="O56" s="15">
        <v>-0.246743457</v>
      </c>
      <c r="P56" s="15">
        <v>-0.238736532</v>
      </c>
      <c r="Q56" s="15">
        <v>-0.19281105200000001</v>
      </c>
      <c r="R56" s="15">
        <v>-0.214528365</v>
      </c>
      <c r="S56" s="15">
        <v>-0.21339044400000001</v>
      </c>
      <c r="T56" s="15">
        <v>-0.20958780499999999</v>
      </c>
      <c r="U56" s="15">
        <v>-0.19054638199999999</v>
      </c>
      <c r="V56" s="16">
        <v>-0.14790915099999999</v>
      </c>
      <c r="W56" s="16">
        <v>-6.3066472999999998E-2</v>
      </c>
      <c r="X56" s="16">
        <v>-1.047939E-2</v>
      </c>
      <c r="Y56" s="16">
        <v>1.146999651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x14ac:dyDescent="0.2">
      <c r="A57" s="16"/>
      <c r="B57" s="16"/>
      <c r="C57" s="16"/>
      <c r="D57" s="16"/>
      <c r="E57" s="16"/>
      <c r="F57" s="16"/>
      <c r="G57" s="16">
        <v>7</v>
      </c>
      <c r="H57" s="15">
        <v>7.2356381999999997E-2</v>
      </c>
      <c r="I57" s="15">
        <v>0.30550472200000001</v>
      </c>
      <c r="J57" s="15">
        <v>0.28093928400000001</v>
      </c>
      <c r="K57" s="15">
        <v>0.25448801399999998</v>
      </c>
      <c r="L57" s="15">
        <v>0.270297018</v>
      </c>
      <c r="M57" s="15">
        <v>0.268182963</v>
      </c>
      <c r="N57" s="15">
        <v>-0.84508403600000004</v>
      </c>
      <c r="O57" s="15">
        <v>2.0616703E-2</v>
      </c>
      <c r="P57" s="15">
        <v>-0.28149964700000002</v>
      </c>
      <c r="Q57" s="15">
        <v>-0.27323901</v>
      </c>
      <c r="R57" s="15">
        <v>-0.22705298500000001</v>
      </c>
      <c r="S57" s="15">
        <v>-0.24894475299999999</v>
      </c>
      <c r="T57" s="15">
        <v>-0.247772088</v>
      </c>
      <c r="U57" s="15">
        <v>-0.21955751600000001</v>
      </c>
      <c r="V57" s="16">
        <v>-0.172697673</v>
      </c>
      <c r="W57" s="16">
        <v>-7.439026E-2</v>
      </c>
      <c r="X57" s="16">
        <v>-1.2388603999999999E-2</v>
      </c>
      <c r="Y57" s="16">
        <v>1.1302414869999999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x14ac:dyDescent="0.2">
      <c r="A58" s="16"/>
      <c r="B58" s="16"/>
      <c r="C58" s="16"/>
      <c r="D58" s="16"/>
      <c r="E58" s="16"/>
      <c r="F58" s="16"/>
      <c r="G58" s="16">
        <v>6</v>
      </c>
      <c r="H58" s="15">
        <v>6.2976902000000001E-2</v>
      </c>
      <c r="I58" s="15">
        <v>0.26590247299999997</v>
      </c>
      <c r="J58" s="15">
        <v>0.24452142700000001</v>
      </c>
      <c r="K58" s="15">
        <v>0.221499006</v>
      </c>
      <c r="L58" s="15">
        <v>0.23525870600000001</v>
      </c>
      <c r="M58" s="15">
        <v>0.23341869300000001</v>
      </c>
      <c r="N58" s="15">
        <v>0.23154227099999999</v>
      </c>
      <c r="O58" s="15">
        <v>-0.87826049100000003</v>
      </c>
      <c r="P58" s="15">
        <v>-1.4352868E-2</v>
      </c>
      <c r="Q58" s="15">
        <v>-0.316242519</v>
      </c>
      <c r="R58" s="15">
        <v>-0.30775295600000002</v>
      </c>
      <c r="S58" s="15">
        <v>-0.26172093400000002</v>
      </c>
      <c r="T58" s="15">
        <v>-0.28358182500000001</v>
      </c>
      <c r="U58" s="15">
        <v>-0.25415510299999999</v>
      </c>
      <c r="V58" s="16">
        <v>-0.19425061099999999</v>
      </c>
      <c r="W58" s="16">
        <v>-8.3981502999999999E-2</v>
      </c>
      <c r="X58" s="16">
        <v>-1.4179091E-2</v>
      </c>
      <c r="Y58" s="16">
        <v>1.113358423</v>
      </c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x14ac:dyDescent="0.2">
      <c r="A59" s="16"/>
      <c r="B59" s="16"/>
      <c r="C59" s="16"/>
      <c r="D59" s="16"/>
      <c r="E59" s="16"/>
      <c r="F59" s="16"/>
      <c r="G59" s="16">
        <v>5</v>
      </c>
      <c r="H59" s="15">
        <v>5.3575952000000003E-2</v>
      </c>
      <c r="I59" s="15">
        <v>0.226209576</v>
      </c>
      <c r="J59" s="15">
        <v>0.20802020900000001</v>
      </c>
      <c r="K59" s="15">
        <v>0.18843448700000001</v>
      </c>
      <c r="L59" s="15">
        <v>0.20014019199999999</v>
      </c>
      <c r="M59" s="15">
        <v>0.198574849</v>
      </c>
      <c r="N59" s="15">
        <v>0.19697853200000001</v>
      </c>
      <c r="O59" s="15">
        <v>0.19809157599999999</v>
      </c>
      <c r="P59" s="15">
        <v>-0.91326616699999996</v>
      </c>
      <c r="Q59" s="15">
        <v>-4.9159142000000003E-2</v>
      </c>
      <c r="R59" s="15">
        <v>-0.35085163800000002</v>
      </c>
      <c r="S59" s="15">
        <v>-0.34249549699999998</v>
      </c>
      <c r="T59" s="15">
        <v>-0.29643649799999999</v>
      </c>
      <c r="U59" s="15">
        <v>-0.28645636499999999</v>
      </c>
      <c r="V59" s="16">
        <v>-0.22174105499999999</v>
      </c>
      <c r="W59" s="16">
        <v>-9.1233898999999993E-2</v>
      </c>
      <c r="X59" s="16">
        <v>-1.4821825E-2</v>
      </c>
      <c r="Y59" s="16">
        <v>1.096436714</v>
      </c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x14ac:dyDescent="0.2">
      <c r="A60" s="16"/>
      <c r="B60" s="17"/>
      <c r="C60" s="18" t="s">
        <v>12</v>
      </c>
      <c r="D60" s="18"/>
      <c r="E60" s="18" t="s">
        <v>13</v>
      </c>
      <c r="F60" s="16"/>
      <c r="G60" s="16">
        <v>4</v>
      </c>
      <c r="H60" s="15">
        <v>4.4573107000000001E-2</v>
      </c>
      <c r="I60" s="15">
        <v>0.18819756200000001</v>
      </c>
      <c r="J60" s="15">
        <v>0.17306471700000001</v>
      </c>
      <c r="K60" s="15">
        <v>0.15677015899999999</v>
      </c>
      <c r="L60" s="15">
        <v>0.16650885000000001</v>
      </c>
      <c r="M60" s="15">
        <v>0.16520654600000001</v>
      </c>
      <c r="N60" s="15">
        <v>0.163878472</v>
      </c>
      <c r="O60" s="15">
        <v>0.164804481</v>
      </c>
      <c r="P60" s="15">
        <v>0.16459929300000001</v>
      </c>
      <c r="Q60" s="15">
        <v>-0.94658711500000003</v>
      </c>
      <c r="R60" s="15">
        <v>-8.2314069000000004E-2</v>
      </c>
      <c r="S60" s="15">
        <v>-0.38411956899999999</v>
      </c>
      <c r="T60" s="15">
        <v>-0.375740395</v>
      </c>
      <c r="U60" s="15">
        <v>-0.29670377999999997</v>
      </c>
      <c r="V60" s="16">
        <v>-0.25044175400000002</v>
      </c>
      <c r="W60" s="16">
        <v>-0.11314107700000001</v>
      </c>
      <c r="X60" s="16">
        <v>-1.8787020000000001E-2</v>
      </c>
      <c r="Y60" s="16">
        <v>1.0802315920000001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x14ac:dyDescent="0.2">
      <c r="A61" s="16"/>
      <c r="B61" s="19" t="s">
        <v>14</v>
      </c>
      <c r="C61" s="20">
        <v>2000</v>
      </c>
      <c r="D61" s="20" t="s">
        <v>15</v>
      </c>
      <c r="E61" s="20">
        <v>700</v>
      </c>
      <c r="F61" s="16"/>
      <c r="G61" s="16">
        <v>3</v>
      </c>
      <c r="H61" s="15">
        <v>3.4731208999999999E-2</v>
      </c>
      <c r="I61" s="15">
        <v>0.146642884</v>
      </c>
      <c r="J61" s="15">
        <v>0.134851424</v>
      </c>
      <c r="K61" s="15">
        <v>0.122154761</v>
      </c>
      <c r="L61" s="15">
        <v>0.12974311499999999</v>
      </c>
      <c r="M61" s="15">
        <v>0.12872836400000001</v>
      </c>
      <c r="N61" s="15">
        <v>0.127693534</v>
      </c>
      <c r="O61" s="15">
        <v>0.12841507699999999</v>
      </c>
      <c r="P61" s="15">
        <v>0.12825519499999999</v>
      </c>
      <c r="Q61" s="15">
        <v>0.12819652400000001</v>
      </c>
      <c r="R61" s="15">
        <v>-0.98285574600000003</v>
      </c>
      <c r="S61" s="15">
        <v>-0.118675541</v>
      </c>
      <c r="T61" s="15">
        <v>-0.420461684</v>
      </c>
      <c r="U61" s="15">
        <v>-0.37086666400000001</v>
      </c>
      <c r="V61" s="16">
        <v>-0.24699634600000001</v>
      </c>
      <c r="W61" s="16">
        <v>-0.111049198</v>
      </c>
      <c r="X61" s="16">
        <v>-2.1023084000000001E-2</v>
      </c>
      <c r="Y61" s="16">
        <v>1.062516177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x14ac:dyDescent="0.2">
      <c r="A62" s="16"/>
      <c r="B62" s="19"/>
      <c r="C62" s="20"/>
      <c r="D62" s="20" t="s">
        <v>18</v>
      </c>
      <c r="E62" s="20">
        <v>1500</v>
      </c>
      <c r="F62" s="16"/>
      <c r="G62" s="16">
        <v>2</v>
      </c>
      <c r="H62" s="15">
        <v>2.4736616999999999E-2</v>
      </c>
      <c r="I62" s="15">
        <v>0.104443493</v>
      </c>
      <c r="J62" s="15">
        <v>9.6045258999999994E-2</v>
      </c>
      <c r="K62" s="15">
        <v>8.7002311999999998E-2</v>
      </c>
      <c r="L62" s="15">
        <v>9.2406967000000007E-2</v>
      </c>
      <c r="M62" s="15">
        <v>9.1684231000000005E-2</v>
      </c>
      <c r="N62" s="15">
        <v>9.0947192999999996E-2</v>
      </c>
      <c r="O62" s="15">
        <v>9.1461098000000005E-2</v>
      </c>
      <c r="P62" s="15">
        <v>9.1347225000000004E-2</v>
      </c>
      <c r="Q62" s="15">
        <v>9.1305438000000003E-2</v>
      </c>
      <c r="R62" s="15">
        <v>9.1347345999999996E-2</v>
      </c>
      <c r="S62" s="15">
        <v>-1.019776105</v>
      </c>
      <c r="T62" s="15">
        <v>-0.155580624</v>
      </c>
      <c r="U62" s="15">
        <v>-0.41162445800000003</v>
      </c>
      <c r="V62" s="16">
        <v>-0.31260890899999999</v>
      </c>
      <c r="W62" s="16">
        <v>-8.9883960999999998E-2</v>
      </c>
      <c r="X62" s="16">
        <v>-7.7790309999999996E-3</v>
      </c>
      <c r="Y62" s="16">
        <v>1.0445259099999999</v>
      </c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spans="1:45" x14ac:dyDescent="0.2">
      <c r="A63" s="16"/>
      <c r="B63" s="19"/>
      <c r="C63" s="20"/>
      <c r="D63" s="20" t="s">
        <v>16</v>
      </c>
      <c r="E63" s="20">
        <v>500</v>
      </c>
      <c r="F63" s="16"/>
      <c r="G63" s="16">
        <v>1</v>
      </c>
      <c r="H63" s="15">
        <v>2.0239050000000001E-2</v>
      </c>
      <c r="I63" s="15">
        <v>8.5453767E-2</v>
      </c>
      <c r="J63" s="15">
        <v>7.8582484999999994E-2</v>
      </c>
      <c r="K63" s="15">
        <v>7.1183709999999997E-2</v>
      </c>
      <c r="L63" s="15">
        <v>7.5605699999999998E-2</v>
      </c>
      <c r="M63" s="15">
        <v>7.5014369999999997E-2</v>
      </c>
      <c r="N63" s="15">
        <v>7.4411340000000006E-2</v>
      </c>
      <c r="O63" s="15">
        <v>7.4831807E-2</v>
      </c>
      <c r="P63" s="15">
        <v>7.4738638999999996E-2</v>
      </c>
      <c r="Q63" s="15">
        <v>7.4704449000000006E-2</v>
      </c>
      <c r="R63" s="15">
        <v>7.4738737999999999E-2</v>
      </c>
      <c r="S63" s="15">
        <v>7.4728640999999998E-2</v>
      </c>
      <c r="T63" s="15">
        <v>-1.0363841469999999</v>
      </c>
      <c r="U63" s="15">
        <v>-0.154965466</v>
      </c>
      <c r="V63" s="16">
        <v>-0.39213456200000002</v>
      </c>
      <c r="W63" s="16">
        <v>-0.25535960499999999</v>
      </c>
      <c r="X63" s="16">
        <v>-5.1819206999999999E-2</v>
      </c>
      <c r="Y63" s="16">
        <v>1.03643029</v>
      </c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</row>
    <row r="64" spans="1:45" x14ac:dyDescent="0.2">
      <c r="A64" s="16"/>
      <c r="B64" s="19"/>
      <c r="C64" s="20"/>
      <c r="D64" s="20" t="s">
        <v>17</v>
      </c>
      <c r="E64" s="20">
        <v>50</v>
      </c>
      <c r="F64" s="16"/>
      <c r="G64" s="16">
        <v>0</v>
      </c>
      <c r="H64" s="15">
        <v>0</v>
      </c>
      <c r="I64" s="25">
        <v>-1.7601200000000001E-16</v>
      </c>
      <c r="J64" s="25">
        <v>-1.7601200000000001E-16</v>
      </c>
      <c r="K64" s="25">
        <v>-4.4003099999999999E-16</v>
      </c>
      <c r="L64" s="25">
        <v>-6.16043E-16</v>
      </c>
      <c r="M64" s="25">
        <v>8.8006099999999999E-17</v>
      </c>
      <c r="N64" s="15">
        <v>0</v>
      </c>
      <c r="O64" s="25">
        <v>5.2803700000000004E-16</v>
      </c>
      <c r="P64" s="25">
        <v>-4.4003099999999999E-16</v>
      </c>
      <c r="Q64" s="25">
        <v>-3.5202400000000002E-16</v>
      </c>
      <c r="R64" s="25">
        <v>8.8006099999999999E-17</v>
      </c>
      <c r="S64" s="25">
        <v>-8.8006099999999999E-17</v>
      </c>
      <c r="T64" s="25">
        <v>-2.6401800000000001E-16</v>
      </c>
      <c r="U64" s="15">
        <v>-1</v>
      </c>
      <c r="V64" s="26">
        <v>-8.8006099999999999E-17</v>
      </c>
      <c r="W64" s="16">
        <v>0</v>
      </c>
      <c r="X64" s="16">
        <v>0</v>
      </c>
      <c r="Y64" s="16">
        <v>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</row>
    <row r="65" spans="1:45" x14ac:dyDescent="0.2">
      <c r="A65" s="16"/>
      <c r="B65" s="19"/>
      <c r="C65" s="20"/>
      <c r="D65" s="20" t="s">
        <v>19</v>
      </c>
      <c r="E65" s="20">
        <v>300</v>
      </c>
      <c r="F65" s="16"/>
      <c r="G65" s="16">
        <v>-1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16">
        <v>0</v>
      </c>
      <c r="V65" s="16">
        <v>-1</v>
      </c>
      <c r="W65" s="16">
        <v>0</v>
      </c>
      <c r="X65" s="16">
        <v>0</v>
      </c>
      <c r="Y65" s="16">
        <v>1</v>
      </c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x14ac:dyDescent="0.2">
      <c r="A66" s="16"/>
      <c r="B66" s="16"/>
      <c r="C66" s="16"/>
      <c r="D66" s="16"/>
      <c r="E66" s="16"/>
      <c r="F66" s="16"/>
      <c r="G66" s="16">
        <v>-2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16">
        <v>0</v>
      </c>
      <c r="V66" s="26">
        <v>-1.72987E-16</v>
      </c>
      <c r="W66" s="16">
        <v>-1</v>
      </c>
      <c r="X66" s="26">
        <v>-1.0811699999999999E-17</v>
      </c>
      <c r="Y66" s="16">
        <v>1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x14ac:dyDescent="0.2">
      <c r="A67" s="16"/>
      <c r="B67" s="16"/>
      <c r="C67" s="16"/>
      <c r="D67" s="16"/>
      <c r="E67" s="16"/>
      <c r="F67" s="16"/>
      <c r="G67" s="16">
        <v>-3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16">
        <v>0</v>
      </c>
      <c r="V67" s="26">
        <v>-2.4481800000000002E-16</v>
      </c>
      <c r="W67" s="16">
        <v>0</v>
      </c>
      <c r="X67" s="16">
        <v>-1</v>
      </c>
      <c r="Y67" s="16">
        <v>1</v>
      </c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x14ac:dyDescent="0.2">
      <c r="A68" s="16"/>
      <c r="B68" s="16"/>
      <c r="C68" s="16"/>
      <c r="D68" s="16"/>
      <c r="E68" s="16"/>
      <c r="F68" s="16"/>
      <c r="G68" s="16">
        <v>-4</v>
      </c>
      <c r="H68" s="21">
        <v>0.02</v>
      </c>
      <c r="I68" s="21">
        <v>0.08</v>
      </c>
      <c r="J68" s="21">
        <v>7.0000000000000007E-2</v>
      </c>
      <c r="K68" s="21">
        <v>0.06</v>
      </c>
      <c r="L68" s="21">
        <v>7.0000000000000007E-2</v>
      </c>
      <c r="M68" s="21">
        <v>7.0000000000000007E-2</v>
      </c>
      <c r="N68" s="21">
        <v>7.0000000000000007E-2</v>
      </c>
      <c r="O68" s="21">
        <v>7.0000000000000007E-2</v>
      </c>
      <c r="P68" s="21">
        <v>7.0000000000000007E-2</v>
      </c>
      <c r="Q68" s="21">
        <v>7.0000000000000007E-2</v>
      </c>
      <c r="R68" s="21">
        <v>7.0000000000000007E-2</v>
      </c>
      <c r="S68" s="21">
        <v>7.0000000000000007E-2</v>
      </c>
      <c r="T68" s="21">
        <v>7.0000000000000007E-2</v>
      </c>
      <c r="U68" s="16">
        <v>6.0531081E-2</v>
      </c>
      <c r="V68" s="16">
        <v>4.7078895000000003E-2</v>
      </c>
      <c r="W68" s="16">
        <v>2.0176355999999999E-2</v>
      </c>
      <c r="X68" s="16">
        <v>3.3627129999999998E-3</v>
      </c>
      <c r="Y68" s="16">
        <v>3.2787260999999998E-2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</row>
    <row r="70" spans="1: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45" x14ac:dyDescent="0.2">
      <c r="A71" s="16"/>
      <c r="B71" s="16"/>
      <c r="C71" s="16"/>
      <c r="D71" s="16"/>
      <c r="E71" s="16"/>
      <c r="F71" s="16"/>
      <c r="G71" s="17"/>
      <c r="H71" s="27">
        <v>13</v>
      </c>
      <c r="I71" s="27">
        <v>12</v>
      </c>
      <c r="J71" s="27">
        <v>11</v>
      </c>
      <c r="K71" s="27">
        <v>10</v>
      </c>
      <c r="L71" s="27">
        <v>9</v>
      </c>
      <c r="M71" s="27">
        <v>8</v>
      </c>
      <c r="N71" s="27">
        <v>7</v>
      </c>
      <c r="O71" s="27">
        <v>6</v>
      </c>
      <c r="P71" s="27">
        <v>5</v>
      </c>
      <c r="Q71" s="27">
        <v>4</v>
      </c>
      <c r="R71" s="27">
        <v>3</v>
      </c>
      <c r="S71" s="27">
        <v>2</v>
      </c>
      <c r="T71" s="27">
        <v>1</v>
      </c>
      <c r="U71" s="27">
        <v>0</v>
      </c>
      <c r="V71" s="27">
        <v>-1</v>
      </c>
      <c r="W71" s="27">
        <v>-2</v>
      </c>
      <c r="X71" s="27">
        <v>-3</v>
      </c>
      <c r="Y71" s="27">
        <v>-4</v>
      </c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</row>
    <row r="72" spans="1:45" x14ac:dyDescent="0.2">
      <c r="A72" s="16"/>
      <c r="B72" s="16"/>
      <c r="C72" s="16"/>
      <c r="D72" s="16"/>
      <c r="E72" s="16"/>
      <c r="F72" s="16"/>
      <c r="G72" s="28" t="s">
        <v>11</v>
      </c>
      <c r="H72" s="29">
        <v>0.02</v>
      </c>
      <c r="I72" s="30">
        <v>0.08</v>
      </c>
      <c r="J72" s="31">
        <v>7.0000000000000007E-2</v>
      </c>
      <c r="K72" s="32">
        <v>0.06</v>
      </c>
      <c r="L72" s="33">
        <v>7.0000000000000007E-2</v>
      </c>
      <c r="M72" s="34">
        <v>7.0000000000000007E-2</v>
      </c>
      <c r="N72" s="35">
        <v>7.0000000000000007E-2</v>
      </c>
      <c r="O72" s="36">
        <v>7.0000000000000007E-2</v>
      </c>
      <c r="P72" s="37">
        <v>7.0000000000000007E-2</v>
      </c>
      <c r="Q72" s="35">
        <v>7.0000000000000007E-2</v>
      </c>
      <c r="R72" s="37">
        <v>7.0000000000000007E-2</v>
      </c>
      <c r="S72" s="37">
        <v>7.0000000000000007E-2</v>
      </c>
      <c r="T72" s="37">
        <v>7.0000000000000007E-2</v>
      </c>
      <c r="U72" s="38">
        <v>0.06</v>
      </c>
      <c r="V72" s="39">
        <v>0.05</v>
      </c>
      <c r="W72" s="40">
        <v>0.02</v>
      </c>
      <c r="X72" s="41">
        <v>0</v>
      </c>
      <c r="Y72" s="42">
        <v>0.03</v>
      </c>
      <c r="Z72" s="21">
        <v>1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spans="1:45" x14ac:dyDescent="0.2">
      <c r="A73" s="16"/>
      <c r="B73" s="16"/>
      <c r="C73" s="16"/>
      <c r="D73" s="16"/>
      <c r="E73" s="16"/>
      <c r="F73" s="16"/>
      <c r="G73" s="19" t="s">
        <v>26</v>
      </c>
      <c r="H73" s="20">
        <v>0</v>
      </c>
      <c r="I73" s="20">
        <v>1</v>
      </c>
      <c r="J73" s="20">
        <v>2</v>
      </c>
      <c r="K73" s="20">
        <v>3</v>
      </c>
      <c r="L73" s="20">
        <v>4</v>
      </c>
      <c r="M73" s="20">
        <v>5</v>
      </c>
      <c r="N73" s="20">
        <v>6</v>
      </c>
      <c r="O73" s="20">
        <v>7</v>
      </c>
      <c r="P73" s="20">
        <v>8</v>
      </c>
      <c r="Q73" s="20">
        <v>9</v>
      </c>
      <c r="R73" s="20">
        <v>10</v>
      </c>
      <c r="S73" s="20">
        <v>11</v>
      </c>
      <c r="T73" s="20">
        <v>12</v>
      </c>
      <c r="U73" s="20">
        <v>13</v>
      </c>
      <c r="V73" s="20">
        <v>14</v>
      </c>
      <c r="W73" s="20">
        <v>15</v>
      </c>
      <c r="X73" s="20">
        <v>16</v>
      </c>
      <c r="Y73" s="20">
        <v>17</v>
      </c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spans="1:45" x14ac:dyDescent="0.2">
      <c r="A75" s="16"/>
      <c r="B75" s="16"/>
      <c r="C75" s="16"/>
      <c r="D75" s="16"/>
      <c r="E75" s="16"/>
      <c r="F75" s="16"/>
      <c r="G75" s="1" t="s">
        <v>20</v>
      </c>
      <c r="H75" s="7">
        <f>2000*(SUMPRODUCT(H72:Y72,H73:Y73))</f>
        <v>15459.999999999998</v>
      </c>
      <c r="I75" s="1"/>
      <c r="J75" s="1"/>
      <c r="K75" s="1"/>
      <c r="L75" s="1"/>
      <c r="M75" s="1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x14ac:dyDescent="0.2">
      <c r="A76" s="16"/>
      <c r="B76" s="16"/>
      <c r="C76" s="16"/>
      <c r="D76" s="16"/>
      <c r="E76" s="16"/>
      <c r="F76" s="16"/>
      <c r="G76" s="1" t="s">
        <v>13</v>
      </c>
      <c r="H76" s="1">
        <f>700*(SUMPRODUCT(H72:R72,H73:R73))</f>
        <v>2681</v>
      </c>
      <c r="I76" s="1">
        <v>500</v>
      </c>
      <c r="J76" s="1">
        <f>E62*(SUMPRODUCT(S73:Y73,S72:Y72))</f>
        <v>5850.0000000000009</v>
      </c>
      <c r="K76" s="1">
        <f>300</f>
        <v>300</v>
      </c>
      <c r="L76" s="1">
        <f>50*(SUMPRODUCT(H72:R72,H71:R71))</f>
        <v>276.49999999999994</v>
      </c>
      <c r="M76" s="9">
        <f>SUM(H76:L76)</f>
        <v>9607.5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x14ac:dyDescent="0.2">
      <c r="A77" s="16"/>
      <c r="B77" s="16"/>
      <c r="C77" s="16"/>
      <c r="D77" s="16"/>
      <c r="E77" s="16"/>
      <c r="F77" s="16"/>
      <c r="G77" s="1"/>
      <c r="H77" s="1" t="s">
        <v>21</v>
      </c>
      <c r="I77" s="1" t="s">
        <v>22</v>
      </c>
      <c r="J77" s="1" t="s">
        <v>23</v>
      </c>
      <c r="K77" s="1" t="s">
        <v>24</v>
      </c>
      <c r="L77" s="1"/>
      <c r="M77" s="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x14ac:dyDescent="0.2">
      <c r="A78" s="16"/>
      <c r="B78" s="16"/>
      <c r="C78" s="16"/>
      <c r="D78" s="16"/>
      <c r="E78" s="16"/>
      <c r="F78" s="16"/>
      <c r="G78" s="1" t="s">
        <v>25</v>
      </c>
      <c r="H78" s="8">
        <f>H75-M76</f>
        <v>5852.4999999999982</v>
      </c>
      <c r="I78" s="1"/>
      <c r="J78" s="1"/>
      <c r="K78" s="1"/>
      <c r="L78" s="1"/>
      <c r="M78" s="1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</row>
    <row r="79" spans="1: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 spans="1: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spans="1: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</row>
    <row r="82" spans="1: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</row>
    <row r="83" spans="1: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</row>
    <row r="85" spans="1: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spans="1:45" x14ac:dyDescent="0.2">
      <c r="A87" s="16"/>
      <c r="B87" s="16"/>
      <c r="C87" s="16"/>
      <c r="D87" s="16"/>
      <c r="E87" s="16"/>
      <c r="F87" s="16"/>
      <c r="G87" s="1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</row>
    <row r="88" spans="1:45" x14ac:dyDescent="0.2">
      <c r="A88" s="16"/>
      <c r="B88" s="16"/>
      <c r="C88" s="16"/>
      <c r="D88" s="16"/>
      <c r="E88" s="16"/>
      <c r="F88" s="16"/>
      <c r="G88" s="1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</row>
    <row r="89" spans="1:45" x14ac:dyDescent="0.2">
      <c r="A89" s="16"/>
      <c r="B89" s="16"/>
      <c r="C89" s="16"/>
      <c r="D89" s="16"/>
      <c r="E89" s="16"/>
      <c r="F89" s="16"/>
      <c r="G89" s="1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</row>
    <row r="90" spans="1:45" x14ac:dyDescent="0.2">
      <c r="A90" s="16"/>
      <c r="B90" s="16"/>
      <c r="C90" s="16"/>
      <c r="D90" s="16"/>
      <c r="E90" s="16"/>
      <c r="F90" s="16"/>
      <c r="G90" s="1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spans="1:45" x14ac:dyDescent="0.2">
      <c r="A91" s="16"/>
      <c r="B91" s="16"/>
      <c r="C91" s="16"/>
      <c r="D91" s="16"/>
      <c r="E91" s="16"/>
      <c r="F91" s="16"/>
      <c r="G91" s="16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</row>
  </sheetData>
  <mergeCells count="1"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B56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14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14</v>
      </c>
      <c r="I3" s="1">
        <f>F2-1</f>
        <v>13</v>
      </c>
      <c r="J3" s="1">
        <f>I3-1</f>
        <v>12</v>
      </c>
      <c r="K3" s="1">
        <f t="shared" ref="K3:Y3" si="0">J3-1</f>
        <v>11</v>
      </c>
      <c r="L3" s="1">
        <f t="shared" si="0"/>
        <v>10</v>
      </c>
      <c r="M3" s="1">
        <f t="shared" si="0"/>
        <v>9</v>
      </c>
      <c r="N3" s="1">
        <f t="shared" si="0"/>
        <v>8</v>
      </c>
      <c r="O3" s="1">
        <f t="shared" si="0"/>
        <v>7</v>
      </c>
      <c r="P3" s="1">
        <f t="shared" si="0"/>
        <v>6</v>
      </c>
      <c r="Q3" s="1">
        <f t="shared" si="0"/>
        <v>5</v>
      </c>
      <c r="R3" s="1">
        <f t="shared" si="0"/>
        <v>4</v>
      </c>
      <c r="S3" s="1">
        <f t="shared" si="0"/>
        <v>3</v>
      </c>
      <c r="T3" s="1">
        <f t="shared" si="0"/>
        <v>2</v>
      </c>
      <c r="U3" s="1">
        <f t="shared" si="0"/>
        <v>1</v>
      </c>
      <c r="V3" s="1">
        <f t="shared" si="0"/>
        <v>0</v>
      </c>
      <c r="W3" s="1">
        <f t="shared" si="0"/>
        <v>-1</v>
      </c>
      <c r="X3" s="1">
        <f t="shared" si="0"/>
        <v>-2</v>
      </c>
      <c r="Y3" s="1">
        <f t="shared" si="0"/>
        <v>-3</v>
      </c>
      <c r="AA3" s="2" t="s">
        <v>8</v>
      </c>
      <c r="AB3" s="2">
        <f>H3</f>
        <v>14</v>
      </c>
      <c r="AC3" s="2">
        <f t="shared" ref="AC3:AK3" si="1">I3</f>
        <v>13</v>
      </c>
      <c r="AD3" s="2">
        <f t="shared" si="1"/>
        <v>12</v>
      </c>
      <c r="AE3" s="2">
        <f t="shared" si="1"/>
        <v>11</v>
      </c>
      <c r="AF3" s="2">
        <f t="shared" si="1"/>
        <v>10</v>
      </c>
      <c r="AG3" s="2">
        <f t="shared" si="1"/>
        <v>9</v>
      </c>
      <c r="AH3" s="2">
        <f t="shared" si="1"/>
        <v>8</v>
      </c>
      <c r="AI3" s="2">
        <f t="shared" si="1"/>
        <v>7</v>
      </c>
      <c r="AJ3" s="2">
        <f t="shared" si="1"/>
        <v>6</v>
      </c>
      <c r="AK3" s="2">
        <f t="shared" si="1"/>
        <v>5</v>
      </c>
      <c r="AL3" s="2">
        <f>R3</f>
        <v>4</v>
      </c>
      <c r="AM3" s="2">
        <f t="shared" ref="AM3:AS3" si="2">S3</f>
        <v>3</v>
      </c>
      <c r="AN3" s="2">
        <f t="shared" si="2"/>
        <v>2</v>
      </c>
      <c r="AO3" s="2">
        <f t="shared" si="2"/>
        <v>1</v>
      </c>
      <c r="AP3" s="2">
        <f t="shared" si="2"/>
        <v>0</v>
      </c>
      <c r="AQ3" s="2">
        <f t="shared" si="2"/>
        <v>-1</v>
      </c>
      <c r="AR3" s="2">
        <f t="shared" si="2"/>
        <v>-2</v>
      </c>
      <c r="AS3" s="2">
        <f t="shared" si="2"/>
        <v>-3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14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14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13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13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12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12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11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11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10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10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4"/>
        <v>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4"/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7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4"/>
        <v>6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5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f t="shared" si="3"/>
        <v>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f t="shared" si="3"/>
        <v>3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AA16" s="2">
        <f t="shared" si="3"/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f>0.1</f>
        <v>0.1</v>
      </c>
      <c r="V17" s="5">
        <v>0.2</v>
      </c>
      <c r="W17" s="5">
        <v>0.4</v>
      </c>
      <c r="X17" s="5">
        <v>0.25</v>
      </c>
      <c r="Y17" s="5">
        <v>0.05</v>
      </c>
      <c r="AA17" s="2">
        <f t="shared" si="3"/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0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-1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-2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-3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-3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14</v>
      </c>
      <c r="I27" s="1">
        <f t="shared" ref="I27:Y27" si="5">I3</f>
        <v>13</v>
      </c>
      <c r="J27" s="1">
        <f t="shared" si="5"/>
        <v>12</v>
      </c>
      <c r="K27" s="1">
        <f t="shared" si="5"/>
        <v>11</v>
      </c>
      <c r="L27" s="1">
        <f t="shared" si="5"/>
        <v>10</v>
      </c>
      <c r="M27" s="1">
        <f t="shared" si="5"/>
        <v>9</v>
      </c>
      <c r="N27" s="1">
        <f t="shared" si="5"/>
        <v>8</v>
      </c>
      <c r="O27" s="1">
        <f t="shared" si="5"/>
        <v>7</v>
      </c>
      <c r="P27" s="1">
        <f t="shared" si="5"/>
        <v>6</v>
      </c>
      <c r="Q27" s="1">
        <f t="shared" si="5"/>
        <v>5</v>
      </c>
      <c r="R27" s="1">
        <f t="shared" si="5"/>
        <v>4</v>
      </c>
      <c r="S27" s="1">
        <f t="shared" si="5"/>
        <v>3</v>
      </c>
      <c r="T27" s="1">
        <f t="shared" si="5"/>
        <v>2</v>
      </c>
      <c r="U27" s="1">
        <f t="shared" si="5"/>
        <v>1</v>
      </c>
      <c r="V27" s="1">
        <f t="shared" si="5"/>
        <v>0</v>
      </c>
      <c r="W27" s="1">
        <f t="shared" si="5"/>
        <v>-1</v>
      </c>
      <c r="X27" s="1">
        <f t="shared" si="5"/>
        <v>-2</v>
      </c>
      <c r="Y27" s="1">
        <f t="shared" si="5"/>
        <v>-3</v>
      </c>
    </row>
    <row r="28" spans="3:45" x14ac:dyDescent="0.2">
      <c r="G28" s="1">
        <f>G4</f>
        <v>14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13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12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11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10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9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8</v>
      </c>
      <c r="H34" s="5">
        <f t="shared" si="8"/>
        <v>0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-0.9</v>
      </c>
      <c r="O34" s="5">
        <f t="shared" si="6"/>
        <v>0.2</v>
      </c>
      <c r="P34" s="5">
        <f t="shared" si="6"/>
        <v>0.4</v>
      </c>
      <c r="Q34" s="5">
        <f t="shared" si="6"/>
        <v>0.25</v>
      </c>
      <c r="R34" s="5">
        <f t="shared" si="6"/>
        <v>0.05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7</v>
      </c>
      <c r="H35" s="5">
        <f t="shared" si="8"/>
        <v>0</v>
      </c>
      <c r="I35" s="5">
        <f t="shared" si="6"/>
        <v>0</v>
      </c>
      <c r="J35" s="5">
        <f t="shared" si="6"/>
        <v>0</v>
      </c>
      <c r="K35" s="5">
        <f t="shared" si="6"/>
        <v>0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-0.9</v>
      </c>
      <c r="P35" s="5">
        <f t="shared" si="6"/>
        <v>0.2</v>
      </c>
      <c r="Q35" s="5">
        <f t="shared" si="6"/>
        <v>0.4</v>
      </c>
      <c r="R35" s="5">
        <f t="shared" si="6"/>
        <v>0.25</v>
      </c>
      <c r="S35" s="5">
        <f t="shared" si="6"/>
        <v>0.05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6</v>
      </c>
      <c r="H36" s="5">
        <f t="shared" si="8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-0.9</v>
      </c>
      <c r="Q36" s="5">
        <f t="shared" si="6"/>
        <v>0.2</v>
      </c>
      <c r="R36" s="5">
        <f t="shared" si="6"/>
        <v>0.4</v>
      </c>
      <c r="S36" s="5">
        <f t="shared" si="6"/>
        <v>0.25</v>
      </c>
      <c r="T36" s="5">
        <f t="shared" si="6"/>
        <v>0.05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5</v>
      </c>
      <c r="H37" s="5">
        <f t="shared" si="8"/>
        <v>0</v>
      </c>
      <c r="I37" s="5">
        <f t="shared" si="6"/>
        <v>0</v>
      </c>
      <c r="J37" s="5">
        <f t="shared" si="6"/>
        <v>0</v>
      </c>
      <c r="K37" s="5">
        <f t="shared" si="6"/>
        <v>0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-0.9</v>
      </c>
      <c r="R37" s="5">
        <f t="shared" si="6"/>
        <v>0.2</v>
      </c>
      <c r="S37" s="5">
        <f t="shared" si="6"/>
        <v>0.4</v>
      </c>
      <c r="T37" s="5">
        <f t="shared" si="6"/>
        <v>0.25</v>
      </c>
      <c r="U37" s="5">
        <f t="shared" si="6"/>
        <v>0.05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4</v>
      </c>
      <c r="H38" s="5">
        <f t="shared" si="8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-0.9</v>
      </c>
      <c r="S38" s="5">
        <f t="shared" si="6"/>
        <v>0.2</v>
      </c>
      <c r="T38" s="5">
        <f t="shared" si="6"/>
        <v>0.4</v>
      </c>
      <c r="U38" s="5">
        <f t="shared" si="6"/>
        <v>0.25</v>
      </c>
      <c r="V38" s="5">
        <f t="shared" si="6"/>
        <v>0.05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3</v>
      </c>
      <c r="H39" s="5">
        <f t="shared" si="8"/>
        <v>0</v>
      </c>
      <c r="I39" s="5">
        <f t="shared" si="6"/>
        <v>0</v>
      </c>
      <c r="J39" s="5">
        <f t="shared" si="6"/>
        <v>0</v>
      </c>
      <c r="K39" s="5">
        <f t="shared" si="6"/>
        <v>0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-0.9</v>
      </c>
      <c r="T39" s="5">
        <f t="shared" si="6"/>
        <v>0.2</v>
      </c>
      <c r="U39" s="5">
        <f t="shared" si="6"/>
        <v>0.4</v>
      </c>
      <c r="V39" s="5">
        <f t="shared" si="6"/>
        <v>0.25</v>
      </c>
      <c r="W39" s="5">
        <f t="shared" si="6"/>
        <v>0.05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2</v>
      </c>
      <c r="H40" s="5">
        <f t="shared" si="8"/>
        <v>0</v>
      </c>
      <c r="I40" s="5">
        <f t="shared" si="6"/>
        <v>0</v>
      </c>
      <c r="J40" s="5">
        <f t="shared" si="6"/>
        <v>0</v>
      </c>
      <c r="K40" s="5">
        <f t="shared" si="6"/>
        <v>0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-0.9</v>
      </c>
      <c r="U40" s="5">
        <f t="shared" si="6"/>
        <v>0.2</v>
      </c>
      <c r="V40" s="5">
        <f t="shared" si="6"/>
        <v>0.4</v>
      </c>
      <c r="W40" s="5">
        <f t="shared" si="6"/>
        <v>0.25</v>
      </c>
      <c r="X40" s="5">
        <f t="shared" si="6"/>
        <v>0.05</v>
      </c>
      <c r="Y40" s="5">
        <v>1</v>
      </c>
    </row>
    <row r="41" spans="7:25" x14ac:dyDescent="0.2">
      <c r="G41" s="1">
        <f t="shared" si="7"/>
        <v>1</v>
      </c>
      <c r="H41" s="5">
        <f t="shared" si="8"/>
        <v>0</v>
      </c>
      <c r="I41" s="5">
        <f t="shared" si="6"/>
        <v>0</v>
      </c>
      <c r="J41" s="5">
        <f t="shared" si="6"/>
        <v>0</v>
      </c>
      <c r="K41" s="5">
        <f t="shared" si="6"/>
        <v>0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-0.9</v>
      </c>
      <c r="V41" s="5">
        <f t="shared" si="6"/>
        <v>0.2</v>
      </c>
      <c r="W41" s="5">
        <f t="shared" si="6"/>
        <v>0.4</v>
      </c>
      <c r="X41" s="5">
        <f t="shared" si="6"/>
        <v>0.25</v>
      </c>
      <c r="Y41" s="5">
        <v>1</v>
      </c>
    </row>
    <row r="42" spans="7:25" x14ac:dyDescent="0.2">
      <c r="G42" s="1">
        <f t="shared" si="7"/>
        <v>0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-1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-2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-3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14</v>
      </c>
      <c r="I50" s="1">
        <f t="shared" ref="I50:Y50" si="11">I27</f>
        <v>13</v>
      </c>
      <c r="J50" s="1">
        <f t="shared" si="11"/>
        <v>12</v>
      </c>
      <c r="K50" s="1">
        <f t="shared" si="11"/>
        <v>11</v>
      </c>
      <c r="L50" s="1">
        <f t="shared" si="11"/>
        <v>10</v>
      </c>
      <c r="M50" s="1">
        <f t="shared" si="11"/>
        <v>9</v>
      </c>
      <c r="N50" s="1">
        <f t="shared" si="11"/>
        <v>8</v>
      </c>
      <c r="O50" s="1">
        <f t="shared" si="11"/>
        <v>7</v>
      </c>
      <c r="P50" s="1">
        <f t="shared" si="11"/>
        <v>6</v>
      </c>
      <c r="Q50" s="1">
        <f t="shared" si="11"/>
        <v>5</v>
      </c>
      <c r="R50" s="1">
        <f t="shared" si="11"/>
        <v>4</v>
      </c>
      <c r="S50" s="1">
        <f t="shared" si="11"/>
        <v>3</v>
      </c>
      <c r="T50" s="1">
        <f t="shared" si="11"/>
        <v>2</v>
      </c>
      <c r="U50" s="1">
        <f t="shared" si="11"/>
        <v>1</v>
      </c>
      <c r="V50" s="1">
        <f t="shared" si="11"/>
        <v>0</v>
      </c>
      <c r="W50" s="1">
        <f t="shared" si="11"/>
        <v>-1</v>
      </c>
      <c r="X50" s="1">
        <f t="shared" si="11"/>
        <v>-2</v>
      </c>
      <c r="Y50" s="1">
        <f t="shared" si="11"/>
        <v>-3</v>
      </c>
    </row>
    <row r="51" spans="2:25" x14ac:dyDescent="0.2">
      <c r="G51" s="1">
        <f>G28</f>
        <v>14</v>
      </c>
      <c r="H51">
        <f t="array" ref="H51:Y68">MINVERSE(H28:Y45)</f>
        <v>-0.98206880237475491</v>
      </c>
      <c r="I51">
        <v>0.29793172330658985</v>
      </c>
      <c r="J51">
        <v>-4.7662201813091852E-2</v>
      </c>
      <c r="K51">
        <v>-8.6453236335900435E-2</v>
      </c>
      <c r="L51">
        <v>-1.2195596982785797E-2</v>
      </c>
      <c r="M51">
        <v>-3.7821531354289749E-2</v>
      </c>
      <c r="N51">
        <v>-4.0487738042891651E-2</v>
      </c>
      <c r="O51">
        <v>-3.3997468014206333E-2</v>
      </c>
      <c r="P51">
        <v>-3.6733057230787979E-2</v>
      </c>
      <c r="Q51">
        <v>-3.6620677478086255E-2</v>
      </c>
      <c r="R51">
        <v>-3.6156791437365499E-2</v>
      </c>
      <c r="S51">
        <v>-3.6403074430127899E-2</v>
      </c>
      <c r="T51">
        <v>-3.6372392991147209E-2</v>
      </c>
      <c r="U51">
        <v>-3.6339933448362338E-2</v>
      </c>
      <c r="V51" s="1">
        <v>-3.2725552065531467E-2</v>
      </c>
      <c r="W51" s="1">
        <v>-2.5449225348638117E-2</v>
      </c>
      <c r="X51" s="1">
        <v>-1.0903603011647873E-2</v>
      </c>
      <c r="Y51" s="1">
        <v>1.2304591590530227</v>
      </c>
    </row>
    <row r="52" spans="2:25" x14ac:dyDescent="0.2">
      <c r="G52" s="1">
        <f t="shared" ref="G52:G68" si="12">G29</f>
        <v>13</v>
      </c>
      <c r="H52">
        <v>0.12029005280369602</v>
      </c>
      <c r="I52">
        <v>-0.60321977705106211</v>
      </c>
      <c r="J52">
        <v>0.22013853835509078</v>
      </c>
      <c r="K52">
        <v>-0.12561907354091009</v>
      </c>
      <c r="L52">
        <v>-9.0954267765251701E-2</v>
      </c>
      <c r="M52">
        <v>-4.8405374703549719E-2</v>
      </c>
      <c r="N52">
        <v>-7.3845137238093425E-2</v>
      </c>
      <c r="O52">
        <v>-7.0167442163774463E-2</v>
      </c>
      <c r="P52">
        <v>-6.6911778213490911E-2</v>
      </c>
      <c r="Q52">
        <v>-6.9256539503232115E-2</v>
      </c>
      <c r="R52">
        <v>-6.8722373987657112E-2</v>
      </c>
      <c r="S52">
        <v>-6.8537119178206582E-2</v>
      </c>
      <c r="T52">
        <v>-6.8728996907984993E-2</v>
      </c>
      <c r="U52">
        <v>-6.8671186138839255E-2</v>
      </c>
      <c r="V52" s="1">
        <v>-6.1796234484896212E-2</v>
      </c>
      <c r="W52" s="1">
        <v>-4.807757964144227E-2</v>
      </c>
      <c r="X52" s="1">
        <v>-2.0604246380108996E-2</v>
      </c>
      <c r="Y52" s="1">
        <v>1.2130885357397103</v>
      </c>
    </row>
    <row r="53" spans="2:25" x14ac:dyDescent="0.2">
      <c r="G53" s="1">
        <f t="shared" si="12"/>
        <v>12</v>
      </c>
      <c r="H53">
        <v>0.11153754377986277</v>
      </c>
      <c r="I53">
        <v>0.47093629595941988</v>
      </c>
      <c r="J53">
        <v>-0.6780424997683111</v>
      </c>
      <c r="K53">
        <v>0.1453803323066778</v>
      </c>
      <c r="L53">
        <v>-0.13203331363015655</v>
      </c>
      <c r="M53">
        <v>-0.1269092666082966</v>
      </c>
      <c r="N53">
        <v>-8.4169134094965056E-2</v>
      </c>
      <c r="O53">
        <v>-0.1037076058383521</v>
      </c>
      <c r="P53">
        <v>-0.10304239682137549</v>
      </c>
      <c r="Q53">
        <v>-9.9421409504191247E-2</v>
      </c>
      <c r="R53">
        <v>-0.10137399865969453</v>
      </c>
      <c r="S53">
        <v>-0.10109927003430787</v>
      </c>
      <c r="T53">
        <v>-0.10086325076428412</v>
      </c>
      <c r="U53">
        <v>-0.10102992034079221</v>
      </c>
      <c r="V53" s="1">
        <v>-9.0894801815433621E-2</v>
      </c>
      <c r="W53" s="1">
        <v>-7.068274432910332E-2</v>
      </c>
      <c r="X53" s="1">
        <v>-3.0300642623412189E-2</v>
      </c>
      <c r="Y53" s="1">
        <v>1.1957160827867128</v>
      </c>
    </row>
    <row r="54" spans="2:25" x14ac:dyDescent="0.2">
      <c r="G54" s="1">
        <f t="shared" si="12"/>
        <v>11</v>
      </c>
      <c r="H54">
        <v>0.10278432858023184</v>
      </c>
      <c r="I54">
        <v>0.43397827622764473</v>
      </c>
      <c r="J54">
        <v>0.39908236220349225</v>
      </c>
      <c r="K54">
        <v>-0.74960354118008987</v>
      </c>
      <c r="L54">
        <v>0.1370511357014462</v>
      </c>
      <c r="M54">
        <v>-0.16773520552165713</v>
      </c>
      <c r="N54">
        <v>-0.16241483778733479</v>
      </c>
      <c r="O54">
        <v>-0.1142160476664142</v>
      </c>
      <c r="P54">
        <v>-0.13654487693728698</v>
      </c>
      <c r="Q54">
        <v>-0.13553984908548855</v>
      </c>
      <c r="R54">
        <v>-0.13155630488664791</v>
      </c>
      <c r="S54">
        <v>-0.1337491358101863</v>
      </c>
      <c r="T54">
        <v>-0.13342728359436964</v>
      </c>
      <c r="U54">
        <v>-0.13316797746542741</v>
      </c>
      <c r="V54" s="1">
        <v>-0.12001960812771217</v>
      </c>
      <c r="W54" s="1">
        <v>-9.3311468675272694E-2</v>
      </c>
      <c r="X54" s="1">
        <v>-3.9963358546075273E-2</v>
      </c>
      <c r="Y54" s="1">
        <v>1.1783533925711454</v>
      </c>
    </row>
    <row r="55" spans="2:25" x14ac:dyDescent="0.2">
      <c r="G55" s="1">
        <f t="shared" si="12"/>
        <v>10</v>
      </c>
      <c r="H55">
        <v>9.4034218059170158E-2</v>
      </c>
      <c r="I55">
        <v>0.39703336513871762</v>
      </c>
      <c r="J55">
        <v>0.3651081676494935</v>
      </c>
      <c r="K55">
        <v>0.33073214691867248</v>
      </c>
      <c r="L55">
        <v>-0.75983361263203375</v>
      </c>
      <c r="M55">
        <v>0.10161649601152388</v>
      </c>
      <c r="N55">
        <v>-0.20296855637596267</v>
      </c>
      <c r="O55">
        <v>-0.19263212075850861</v>
      </c>
      <c r="P55">
        <v>-0.14700155925645225</v>
      </c>
      <c r="Q55">
        <v>-0.16901608272012048</v>
      </c>
      <c r="R55">
        <v>-0.16767810917225623</v>
      </c>
      <c r="S55">
        <v>-0.16391561197170904</v>
      </c>
      <c r="T55">
        <v>-0.16606496078455199</v>
      </c>
      <c r="U55">
        <v>-0.16572174263851547</v>
      </c>
      <c r="V55" s="1">
        <v>-0.14893314129306384</v>
      </c>
      <c r="W55" s="1">
        <v>-0.11600071785012964</v>
      </c>
      <c r="X55" s="1">
        <v>-4.9733683698856404E-2</v>
      </c>
      <c r="Y55" s="1">
        <v>1.1609755053745801</v>
      </c>
    </row>
    <row r="56" spans="2:25" x14ac:dyDescent="0.2">
      <c r="G56" s="1">
        <f t="shared" si="12"/>
        <v>9</v>
      </c>
      <c r="H56">
        <v>8.5279921568974404E-2</v>
      </c>
      <c r="I56">
        <v>0.36007077995789111</v>
      </c>
      <c r="J56">
        <v>0.33111772016595564</v>
      </c>
      <c r="K56">
        <v>0.29994200123847781</v>
      </c>
      <c r="L56">
        <v>0.31857464375777694</v>
      </c>
      <c r="M56">
        <v>-0.79502811301518883</v>
      </c>
      <c r="N56">
        <v>6.662846801998859E-2</v>
      </c>
      <c r="O56">
        <v>-0.23338310066745527</v>
      </c>
      <c r="P56">
        <v>-0.22539280999044836</v>
      </c>
      <c r="Q56">
        <v>-0.17947343434537127</v>
      </c>
      <c r="R56">
        <v>-0.201184625145687</v>
      </c>
      <c r="S56">
        <v>-0.20004850699807883</v>
      </c>
      <c r="T56">
        <v>-0.19624616727083957</v>
      </c>
      <c r="U56">
        <v>-0.19837607139676625</v>
      </c>
      <c r="V56" s="1">
        <v>-0.178245039194493</v>
      </c>
      <c r="W56" s="1">
        <v>-0.13841439572632033</v>
      </c>
      <c r="X56" s="1">
        <v>-5.9406326212733458E-2</v>
      </c>
      <c r="Y56" s="1">
        <v>1.143585055254315</v>
      </c>
    </row>
    <row r="57" spans="2:25" x14ac:dyDescent="0.2">
      <c r="G57" s="1">
        <f t="shared" si="12"/>
        <v>8</v>
      </c>
      <c r="H57">
        <v>7.6519986557972125E-2</v>
      </c>
      <c r="I57">
        <v>0.32308438768921482</v>
      </c>
      <c r="J57">
        <v>0.29710537990718755</v>
      </c>
      <c r="K57">
        <v>0.26913202405300474</v>
      </c>
      <c r="L57">
        <v>0.2858507255818647</v>
      </c>
      <c r="M57">
        <v>0.28361502122092491</v>
      </c>
      <c r="N57">
        <v>-0.82977603390495447</v>
      </c>
      <c r="O57">
        <v>3.6011204783883852E-2</v>
      </c>
      <c r="P57">
        <v>-0.26612431224542232</v>
      </c>
      <c r="Q57">
        <v>-0.25787070883413704</v>
      </c>
      <c r="R57">
        <v>-0.21167763018252603</v>
      </c>
      <c r="S57">
        <v>-0.23357147488035734</v>
      </c>
      <c r="T57">
        <v>-0.2323991554109856</v>
      </c>
      <c r="U57">
        <v>-0.22857929335742025</v>
      </c>
      <c r="V57" s="1">
        <v>-0.20765227106509382</v>
      </c>
      <c r="W57" s="1">
        <v>-0.16121007993973238</v>
      </c>
      <c r="X57" s="1">
        <v>-6.8764781109904291E-2</v>
      </c>
      <c r="Y57" s="1">
        <v>1.1263070111364784</v>
      </c>
    </row>
    <row r="58" spans="2:25" x14ac:dyDescent="0.2">
      <c r="G58" s="1">
        <f t="shared" si="12"/>
        <v>7</v>
      </c>
      <c r="H58">
        <v>6.7796602025439398E-2</v>
      </c>
      <c r="I58">
        <v>0.2862523196629656</v>
      </c>
      <c r="J58">
        <v>0.2632349547777858</v>
      </c>
      <c r="K58">
        <v>0.23845060026505702</v>
      </c>
      <c r="L58">
        <v>0.25326334664571004</v>
      </c>
      <c r="M58">
        <v>0.25128251568084392</v>
      </c>
      <c r="N58">
        <v>0.2492624884440065</v>
      </c>
      <c r="O58">
        <v>-0.86044014373797861</v>
      </c>
      <c r="P58">
        <v>3.4452920916709265E-3</v>
      </c>
      <c r="Q58">
        <v>-0.29845250131312612</v>
      </c>
      <c r="R58">
        <v>-0.28995477215361276</v>
      </c>
      <c r="S58">
        <v>-0.24392515457772709</v>
      </c>
      <c r="T58">
        <v>-0.26578644500076476</v>
      </c>
      <c r="U58">
        <v>-0.26459852103922571</v>
      </c>
      <c r="V58" s="1">
        <v>-0.23471330946026336</v>
      </c>
      <c r="W58" s="1">
        <v>-0.18448227739476783</v>
      </c>
      <c r="X58" s="1">
        <v>-7.9438952509844604E-2</v>
      </c>
      <c r="Y58" s="1">
        <v>1.1088039575938291</v>
      </c>
    </row>
    <row r="59" spans="2:25" x14ac:dyDescent="0.2">
      <c r="G59" s="1">
        <f t="shared" si="12"/>
        <v>6</v>
      </c>
      <c r="H59">
        <v>5.9008201357793902E-2</v>
      </c>
      <c r="I59">
        <v>0.2491457390662401</v>
      </c>
      <c r="J59">
        <v>0.22911209045711281</v>
      </c>
      <c r="K59">
        <v>0.20754050518708297</v>
      </c>
      <c r="L59">
        <v>0.22043309117190157</v>
      </c>
      <c r="M59">
        <v>0.21870903319644849</v>
      </c>
      <c r="N59">
        <v>0.21695085991964028</v>
      </c>
      <c r="O59">
        <v>0.2181767592387078</v>
      </c>
      <c r="P59">
        <v>-0.89320599036299397</v>
      </c>
      <c r="Q59">
        <v>-2.9108141930425827E-2</v>
      </c>
      <c r="R59">
        <v>-0.33079143525069349</v>
      </c>
      <c r="S59">
        <v>-0.32243800383458038</v>
      </c>
      <c r="T59">
        <v>-0.27637945540883274</v>
      </c>
      <c r="U59">
        <v>-0.29822706502754803</v>
      </c>
      <c r="V59" s="1">
        <v>-0.26734626789022231</v>
      </c>
      <c r="W59" s="1">
        <v>-0.20450759005495642</v>
      </c>
      <c r="X59" s="1">
        <v>-8.8375739027328579E-2</v>
      </c>
      <c r="Y59" s="1">
        <v>1.091303409192651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5</v>
      </c>
      <c r="H60">
        <v>5.0199684176768712E-2</v>
      </c>
      <c r="I60">
        <v>0.21195422207968934</v>
      </c>
      <c r="J60">
        <v>0.19491111942708292</v>
      </c>
      <c r="K60">
        <v>0.17655965737892304</v>
      </c>
      <c r="L60">
        <v>0.18752768775042056</v>
      </c>
      <c r="M60">
        <v>0.18606099051378722</v>
      </c>
      <c r="N60">
        <v>0.1845652705766779</v>
      </c>
      <c r="O60">
        <v>0.18560817236377974</v>
      </c>
      <c r="P60">
        <v>0.18537708302155045</v>
      </c>
      <c r="Q60">
        <v>-0.92581883031146572</v>
      </c>
      <c r="R60">
        <v>-6.1536251370993909E-2</v>
      </c>
      <c r="S60">
        <v>-0.3633445589168986</v>
      </c>
      <c r="T60">
        <v>-0.35496585084285109</v>
      </c>
      <c r="U60">
        <v>-0.30889555343739034</v>
      </c>
      <c r="V60" s="1">
        <v>-0.2976784033223927</v>
      </c>
      <c r="W60" s="1">
        <v>-0.23046691203151382</v>
      </c>
      <c r="X60" s="1">
        <v>-9.4972180901490053E-2</v>
      </c>
      <c r="Y60" s="1">
        <v>1.0749146538463137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4</v>
      </c>
      <c r="H61">
        <v>4.1764183355148532E-2</v>
      </c>
      <c r="I61">
        <v>0.17633766305507079</v>
      </c>
      <c r="J61">
        <v>0.16215846500239717</v>
      </c>
      <c r="K61">
        <v>0.1468907628567912</v>
      </c>
      <c r="L61">
        <v>0.15601573722649134</v>
      </c>
      <c r="M61">
        <v>0.15479550221263058</v>
      </c>
      <c r="N61">
        <v>0.15355112144159985</v>
      </c>
      <c r="O61">
        <v>0.15441877513648289</v>
      </c>
      <c r="P61">
        <v>0.15422651779824356</v>
      </c>
      <c r="Q61">
        <v>0.15415596565030368</v>
      </c>
      <c r="R61">
        <v>-0.95688438877160165</v>
      </c>
      <c r="S61">
        <v>-9.2707692542015482E-2</v>
      </c>
      <c r="T61">
        <v>-0.39449441857172829</v>
      </c>
      <c r="U61">
        <v>-0.38610584404615222</v>
      </c>
      <c r="V61" s="1">
        <v>-0.30604007881200562</v>
      </c>
      <c r="W61" s="1">
        <v>-0.25770132688849379</v>
      </c>
      <c r="X61" s="1">
        <v>-0.11625118194012439</v>
      </c>
      <c r="Y61" s="1">
        <v>1.0558702378369593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3</v>
      </c>
      <c r="H62">
        <v>3.2542505996443996E-2</v>
      </c>
      <c r="I62">
        <v>0.13740169198498497</v>
      </c>
      <c r="J62">
        <v>0.1263533103195259</v>
      </c>
      <c r="K62">
        <v>0.11445677006156701</v>
      </c>
      <c r="L62">
        <v>0.12156691826243575</v>
      </c>
      <c r="M62">
        <v>0.12061611539582739</v>
      </c>
      <c r="N62">
        <v>0.11964649823945264</v>
      </c>
      <c r="O62">
        <v>0.12032257097212087</v>
      </c>
      <c r="P62">
        <v>0.12017276472476036</v>
      </c>
      <c r="Q62">
        <v>0.12011779073717212</v>
      </c>
      <c r="R62">
        <v>0.12017292410260116</v>
      </c>
      <c r="S62">
        <v>-0.99095442128312772</v>
      </c>
      <c r="T62">
        <v>-0.12675958743894866</v>
      </c>
      <c r="U62">
        <v>-0.42853840604281312</v>
      </c>
      <c r="V62" s="1">
        <v>-0.37814147529979386</v>
      </c>
      <c r="W62" s="1">
        <v>-0.2526529803410188</v>
      </c>
      <c r="X62" s="1">
        <v>-0.11347258088265066</v>
      </c>
      <c r="Y62" s="1">
        <v>1.0371495904914581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2</v>
      </c>
      <c r="H63">
        <v>2.3177756069409781E-2</v>
      </c>
      <c r="I63">
        <v>9.7861636737507168E-2</v>
      </c>
      <c r="J63">
        <v>8.9992645479374508E-2</v>
      </c>
      <c r="K63">
        <v>8.1519570043849951E-2</v>
      </c>
      <c r="L63">
        <v>8.6583632431518925E-2</v>
      </c>
      <c r="M63">
        <v>8.5906441900625255E-2</v>
      </c>
      <c r="N63">
        <v>8.5215851264070414E-2</v>
      </c>
      <c r="O63">
        <v>8.5697370692373792E-2</v>
      </c>
      <c r="P63">
        <v>8.5590674156484053E-2</v>
      </c>
      <c r="Q63">
        <v>8.5551520021439065E-2</v>
      </c>
      <c r="R63">
        <v>8.5590787670197829E-2</v>
      </c>
      <c r="S63">
        <v>8.5579225129283135E-2</v>
      </c>
      <c r="T63">
        <v>-1.0255338068809778</v>
      </c>
      <c r="U63">
        <v>-0.16133310933984538</v>
      </c>
      <c r="V63" s="1">
        <v>-0.41680579895452946</v>
      </c>
      <c r="W63" s="1">
        <v>-0.31663773419971852</v>
      </c>
      <c r="X63" s="1">
        <v>-9.1609967679010168E-2</v>
      </c>
      <c r="Y63" s="1">
        <v>1.0336533054579449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1</v>
      </c>
      <c r="H64">
        <v>1.8963618602244384E-2</v>
      </c>
      <c r="I64">
        <v>8.0068611876142198E-2</v>
      </c>
      <c r="J64">
        <v>7.3630346301306424E-2</v>
      </c>
      <c r="K64">
        <v>6.6697830035877287E-2</v>
      </c>
      <c r="L64">
        <v>7.0841153807606402E-2</v>
      </c>
      <c r="M64">
        <v>7.0287088827784311E-2</v>
      </c>
      <c r="N64">
        <v>6.9722060125148477E-2</v>
      </c>
      <c r="O64">
        <v>7.0116030566487658E-2</v>
      </c>
      <c r="P64">
        <v>7.0028733400759741E-2</v>
      </c>
      <c r="Q64">
        <v>6.9996698199359247E-2</v>
      </c>
      <c r="R64">
        <v>7.0028826275616365E-2</v>
      </c>
      <c r="S64">
        <v>7.0019366014868037E-2</v>
      </c>
      <c r="T64">
        <v>7.0017794370109063E-2</v>
      </c>
      <c r="U64">
        <v>-1.0410907258235098</v>
      </c>
      <c r="V64" s="1">
        <v>-0.15920474459916051</v>
      </c>
      <c r="W64" s="1">
        <v>-0.39543087343613337</v>
      </c>
      <c r="X64" s="1">
        <v>-0.25677179173737197</v>
      </c>
      <c r="Y64" s="1">
        <v>0.982079977192864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0</v>
      </c>
      <c r="H65" s="5">
        <v>6.6004060181521032E-17</v>
      </c>
      <c r="I65" s="5">
        <v>-4.4002706787680686E-16</v>
      </c>
      <c r="J65" s="5">
        <v>-1.7601082715072276E-16</v>
      </c>
      <c r="K65" s="5">
        <v>1.7601082715072276E-16</v>
      </c>
      <c r="L65" s="5">
        <v>-1.7601082715072276E-16</v>
      </c>
      <c r="M65" s="5">
        <v>-8.800541357536138E-17</v>
      </c>
      <c r="N65" s="5">
        <v>-5.2803248145216826E-16</v>
      </c>
      <c r="O65" s="5">
        <v>-1.7601082715072276E-16</v>
      </c>
      <c r="P65" s="5">
        <v>1.7601082715072276E-16</v>
      </c>
      <c r="Q65" s="5">
        <v>-2.6401624072608413E-16</v>
      </c>
      <c r="R65" s="5">
        <v>-4.4002706787680686E-16</v>
      </c>
      <c r="S65" s="5">
        <v>-2.6401624072608413E-16</v>
      </c>
      <c r="T65" s="5">
        <v>-8.800541357536138E-17</v>
      </c>
      <c r="U65" s="1">
        <v>-1.7601082715072276E-16</v>
      </c>
      <c r="V65" s="1">
        <v>-1</v>
      </c>
      <c r="W65" s="1">
        <v>-8.800541357536138E-17</v>
      </c>
      <c r="X65" s="1">
        <v>2.2001353393840345E-17</v>
      </c>
      <c r="Y65" s="1">
        <v>0.99999999999999967</v>
      </c>
    </row>
    <row r="66" spans="2:26" x14ac:dyDescent="0.2">
      <c r="G66" s="1">
        <f t="shared" si="12"/>
        <v>-1</v>
      </c>
      <c r="H66" s="5">
        <v>1.0190830820845436E-16</v>
      </c>
      <c r="I66" s="5">
        <v>-4.0763323283381743E-16</v>
      </c>
      <c r="J66" s="5">
        <v>-2.0381661641690871E-16</v>
      </c>
      <c r="K66" s="5">
        <v>2.0381661641690871E-16</v>
      </c>
      <c r="L66" s="5">
        <v>-2.0381661641690871E-16</v>
      </c>
      <c r="M66" s="5">
        <v>0</v>
      </c>
      <c r="N66" s="5">
        <v>-6.1144984925072614E-16</v>
      </c>
      <c r="O66" s="5">
        <v>-2.0381661641690871E-16</v>
      </c>
      <c r="P66" s="5">
        <v>2.0381661641690871E-16</v>
      </c>
      <c r="Q66" s="5">
        <v>-2.0381661641690871E-16</v>
      </c>
      <c r="R66" s="5">
        <v>-4.0763323283381743E-16</v>
      </c>
      <c r="S66" s="5">
        <v>-2.0381661641690871E-16</v>
      </c>
      <c r="T66" s="5">
        <v>0</v>
      </c>
      <c r="U66" s="1">
        <v>-2.0381661641690871E-16</v>
      </c>
      <c r="V66" s="1">
        <v>-2.0381661641690871E-16</v>
      </c>
      <c r="W66" s="1">
        <v>-1.0000000000000002</v>
      </c>
      <c r="X66" s="1">
        <v>0</v>
      </c>
      <c r="Y66" s="1">
        <v>0.99999999999999978</v>
      </c>
    </row>
    <row r="67" spans="2:26" x14ac:dyDescent="0.2">
      <c r="G67" s="1">
        <f>G44</f>
        <v>-2</v>
      </c>
      <c r="H67" s="5">
        <v>8.6494277619966042E-17</v>
      </c>
      <c r="I67" s="5">
        <v>-3.4597711047986417E-16</v>
      </c>
      <c r="J67" s="5">
        <v>0</v>
      </c>
      <c r="K67" s="5">
        <v>3.4597711047986417E-16</v>
      </c>
      <c r="L67" s="5">
        <v>0</v>
      </c>
      <c r="M67" s="5">
        <v>0</v>
      </c>
      <c r="N67" s="5">
        <v>-3.4597711047986417E-16</v>
      </c>
      <c r="O67" s="5">
        <v>0</v>
      </c>
      <c r="P67" s="5">
        <v>3.4597711047986417E-16</v>
      </c>
      <c r="Q67" s="5">
        <v>0</v>
      </c>
      <c r="R67" s="5">
        <v>-3.4597711047986417E-16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0.99999999999999978</v>
      </c>
    </row>
    <row r="68" spans="2:26" x14ac:dyDescent="0.2">
      <c r="G68" s="1">
        <f t="shared" si="12"/>
        <v>-3</v>
      </c>
      <c r="H68" s="5">
        <v>1.7067256742019869E-2</v>
      </c>
      <c r="I68" s="5">
        <v>7.2061750688528312E-2</v>
      </c>
      <c r="J68" s="5">
        <v>6.6267311671175888E-2</v>
      </c>
      <c r="K68" s="5">
        <v>6.0028047032289353E-2</v>
      </c>
      <c r="L68" s="5">
        <v>6.375703842684588E-2</v>
      </c>
      <c r="M68" s="5">
        <v>6.3258379945005896E-2</v>
      </c>
      <c r="N68" s="5">
        <v>6.2749854112634063E-2</v>
      </c>
      <c r="O68" s="5">
        <v>6.3104427509839009E-2</v>
      </c>
      <c r="P68" s="5">
        <v>6.3025860060683558E-2</v>
      </c>
      <c r="Q68" s="5">
        <v>6.2997028379423461E-2</v>
      </c>
      <c r="R68" s="5">
        <v>6.3025943648055069E-2</v>
      </c>
      <c r="S68" s="5">
        <v>6.3017429413381371E-2</v>
      </c>
      <c r="T68" s="5">
        <v>6.3016014933098177E-2</v>
      </c>
      <c r="U68" s="1">
        <v>6.3018346758841257E-2</v>
      </c>
      <c r="V68" s="1">
        <v>5.6715729860755619E-2</v>
      </c>
      <c r="W68" s="1">
        <v>4.4112213907480123E-2</v>
      </c>
      <c r="X68" s="1">
        <v>1.8905387436365228E-2</v>
      </c>
      <c r="Y68" s="1">
        <v>3.3871979473577805E-2</v>
      </c>
    </row>
    <row r="71" spans="2:26" x14ac:dyDescent="0.2">
      <c r="G71" s="2"/>
      <c r="H71" s="10">
        <f>H50</f>
        <v>14</v>
      </c>
      <c r="I71" s="10">
        <f t="shared" ref="I71:Y71" si="13">I50</f>
        <v>13</v>
      </c>
      <c r="J71" s="10">
        <f t="shared" si="13"/>
        <v>12</v>
      </c>
      <c r="K71" s="10">
        <f t="shared" si="13"/>
        <v>11</v>
      </c>
      <c r="L71" s="10">
        <f t="shared" si="13"/>
        <v>10</v>
      </c>
      <c r="M71" s="10">
        <f t="shared" si="13"/>
        <v>9</v>
      </c>
      <c r="N71" s="10">
        <f t="shared" si="13"/>
        <v>8</v>
      </c>
      <c r="O71" s="10">
        <f t="shared" si="13"/>
        <v>7</v>
      </c>
      <c r="P71" s="10">
        <f t="shared" si="13"/>
        <v>6</v>
      </c>
      <c r="Q71" s="10">
        <f t="shared" si="13"/>
        <v>5</v>
      </c>
      <c r="R71" s="10">
        <f t="shared" si="13"/>
        <v>4</v>
      </c>
      <c r="S71" s="10">
        <f t="shared" si="13"/>
        <v>3</v>
      </c>
      <c r="T71" s="10">
        <f t="shared" si="13"/>
        <v>2</v>
      </c>
      <c r="U71" s="10">
        <f t="shared" si="13"/>
        <v>1</v>
      </c>
      <c r="V71" s="10">
        <f t="shared" si="13"/>
        <v>0</v>
      </c>
      <c r="W71" s="10">
        <f t="shared" si="13"/>
        <v>-1</v>
      </c>
      <c r="X71" s="10">
        <f t="shared" si="13"/>
        <v>-2</v>
      </c>
      <c r="Y71" s="10">
        <f t="shared" si="13"/>
        <v>-3</v>
      </c>
    </row>
    <row r="72" spans="2:26" x14ac:dyDescent="0.2">
      <c r="G72" s="10" t="s">
        <v>11</v>
      </c>
      <c r="H72" s="11">
        <f t="shared" ref="H72:Y72" si="14">H68</f>
        <v>1.7067256742019869E-2</v>
      </c>
      <c r="I72" s="11">
        <f t="shared" si="14"/>
        <v>7.2061750688528312E-2</v>
      </c>
      <c r="J72" s="11">
        <f t="shared" si="14"/>
        <v>6.6267311671175888E-2</v>
      </c>
      <c r="K72" s="11">
        <f t="shared" si="14"/>
        <v>6.0028047032289353E-2</v>
      </c>
      <c r="L72" s="11">
        <f t="shared" si="14"/>
        <v>6.375703842684588E-2</v>
      </c>
      <c r="M72" s="11">
        <f t="shared" si="14"/>
        <v>6.3258379945005896E-2</v>
      </c>
      <c r="N72" s="11">
        <f t="shared" si="14"/>
        <v>6.2749854112634063E-2</v>
      </c>
      <c r="O72" s="11">
        <f t="shared" si="14"/>
        <v>6.3104427509839009E-2</v>
      </c>
      <c r="P72" s="11">
        <f t="shared" si="14"/>
        <v>6.3025860060683558E-2</v>
      </c>
      <c r="Q72" s="11">
        <f t="shared" si="14"/>
        <v>6.2997028379423461E-2</v>
      </c>
      <c r="R72" s="11">
        <f t="shared" si="14"/>
        <v>6.3025943648055069E-2</v>
      </c>
      <c r="S72" s="11">
        <f t="shared" si="14"/>
        <v>6.3017429413381371E-2</v>
      </c>
      <c r="T72" s="11">
        <f t="shared" si="14"/>
        <v>6.3016014933098177E-2</v>
      </c>
      <c r="U72" s="11">
        <f t="shared" si="14"/>
        <v>6.3018346758841257E-2</v>
      </c>
      <c r="V72" s="11">
        <f t="shared" si="14"/>
        <v>5.6715729860755619E-2</v>
      </c>
      <c r="W72" s="11">
        <f t="shared" si="14"/>
        <v>4.4112213907480123E-2</v>
      </c>
      <c r="X72" s="11">
        <f t="shared" si="14"/>
        <v>1.8905387436365228E-2</v>
      </c>
      <c r="Y72" s="11">
        <f t="shared" si="14"/>
        <v>3.3871979473577805E-2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16156.611890980848</v>
      </c>
    </row>
    <row r="76" spans="2:26" x14ac:dyDescent="0.2">
      <c r="G76" s="1" t="s">
        <v>13</v>
      </c>
      <c r="H76" s="1">
        <f>700*(SUMPRODUCT(H72:T72,H73:T73))</f>
        <v>3447.5379126510293</v>
      </c>
      <c r="I76" s="1">
        <v>500</v>
      </c>
      <c r="J76" s="1">
        <f>E62*(SUMPRODUCT(V73:Y73,V72:Y72))</f>
        <v>3501.0199150431699</v>
      </c>
      <c r="K76" s="1">
        <f>300</f>
        <v>300</v>
      </c>
      <c r="L76" s="1">
        <f>50*(SUMPRODUCT(H72:U72,H71:U71))</f>
        <v>305.26164908552585</v>
      </c>
      <c r="M76" s="9">
        <f>SUM(H76:L76)</f>
        <v>8053.8194767797258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8102.7924142011225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5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6</v>
      </c>
      <c r="G2" s="1">
        <v>3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S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ref="T3" si="1">S3-1</f>
        <v>-6</v>
      </c>
      <c r="U3" s="1">
        <f t="shared" ref="U3" si="2">T3-1</f>
        <v>-7</v>
      </c>
      <c r="V3" s="1">
        <f t="shared" ref="V3" si="3">U3-1</f>
        <v>-8</v>
      </c>
      <c r="W3" s="1">
        <f t="shared" ref="W3" si="4">V3-1</f>
        <v>-9</v>
      </c>
      <c r="X3" s="1">
        <f t="shared" ref="X3" si="5">W3-1</f>
        <v>-10</v>
      </c>
      <c r="Y3" s="1">
        <f t="shared" ref="Y3" si="6">X3-1</f>
        <v>-11</v>
      </c>
      <c r="AA3" s="2" t="s">
        <v>8</v>
      </c>
      <c r="AB3" s="2">
        <f>H3</f>
        <v>6</v>
      </c>
      <c r="AC3" s="2">
        <f t="shared" ref="AC3:AK3" si="7">I3</f>
        <v>5</v>
      </c>
      <c r="AD3" s="2">
        <f t="shared" si="7"/>
        <v>4</v>
      </c>
      <c r="AE3" s="2">
        <f t="shared" si="7"/>
        <v>3</v>
      </c>
      <c r="AF3" s="2">
        <f t="shared" si="7"/>
        <v>2</v>
      </c>
      <c r="AG3" s="2">
        <f t="shared" si="7"/>
        <v>1</v>
      </c>
      <c r="AH3" s="2">
        <f t="shared" si="7"/>
        <v>0</v>
      </c>
      <c r="AI3" s="2">
        <f t="shared" si="7"/>
        <v>-1</v>
      </c>
      <c r="AJ3" s="2">
        <f t="shared" si="7"/>
        <v>-2</v>
      </c>
      <c r="AK3" s="2">
        <f t="shared" si="7"/>
        <v>-3</v>
      </c>
      <c r="AL3" s="2">
        <f>R3</f>
        <v>-4</v>
      </c>
      <c r="AM3" s="2">
        <f t="shared" ref="AM3" si="8">S3</f>
        <v>-5</v>
      </c>
      <c r="AN3" s="2">
        <f t="shared" ref="AN3" si="9">T3</f>
        <v>-6</v>
      </c>
      <c r="AO3" s="2">
        <f t="shared" ref="AO3" si="10">U3</f>
        <v>-7</v>
      </c>
      <c r="AP3" s="2">
        <f t="shared" ref="AP3" si="11">V3</f>
        <v>-8</v>
      </c>
      <c r="AQ3" s="2">
        <f t="shared" ref="AQ3" si="12">W3</f>
        <v>-9</v>
      </c>
      <c r="AR3" s="2">
        <f t="shared" ref="AR3" si="13">X3</f>
        <v>-10</v>
      </c>
      <c r="AS3" s="2">
        <f t="shared" ref="AS3" si="14">Y3</f>
        <v>-11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15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15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16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15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6"/>
        <v>2</v>
      </c>
      <c r="H8" s="5">
        <v>0.1</v>
      </c>
      <c r="I8" s="5">
        <v>0.4</v>
      </c>
      <c r="J8" s="5">
        <v>0.25</v>
      </c>
      <c r="K8" s="5">
        <v>0.05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15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6"/>
        <v>1</v>
      </c>
      <c r="H9" s="5">
        <v>0.1</v>
      </c>
      <c r="I9" s="5">
        <v>0.4</v>
      </c>
      <c r="J9" s="5">
        <v>0.25</v>
      </c>
      <c r="K9" s="5">
        <v>0.05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15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6"/>
        <v>0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15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6"/>
        <v>-1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15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6"/>
        <v>-2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15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6"/>
        <v>-3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15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6"/>
        <v>-4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15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6"/>
        <v>-5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15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6"/>
        <v>-6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15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6"/>
        <v>-7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15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16"/>
        <v>-8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15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16"/>
        <v>-9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15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16"/>
        <v>-10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15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16"/>
        <v>-11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15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6</v>
      </c>
      <c r="I27" s="1">
        <f t="shared" ref="I27:Y27" si="17">I3</f>
        <v>5</v>
      </c>
      <c r="J27" s="1">
        <f t="shared" si="17"/>
        <v>4</v>
      </c>
      <c r="K27" s="1">
        <f t="shared" si="17"/>
        <v>3</v>
      </c>
      <c r="L27" s="1">
        <f t="shared" si="17"/>
        <v>2</v>
      </c>
      <c r="M27" s="1">
        <f t="shared" si="17"/>
        <v>1</v>
      </c>
      <c r="N27" s="1">
        <f t="shared" si="17"/>
        <v>0</v>
      </c>
      <c r="O27" s="1">
        <f t="shared" si="17"/>
        <v>-1</v>
      </c>
      <c r="P27" s="1">
        <f t="shared" si="17"/>
        <v>-2</v>
      </c>
      <c r="Q27" s="1">
        <f t="shared" si="17"/>
        <v>-3</v>
      </c>
      <c r="R27" s="1">
        <f t="shared" si="17"/>
        <v>-4</v>
      </c>
      <c r="S27" s="1">
        <f t="shared" si="17"/>
        <v>-5</v>
      </c>
      <c r="T27" s="1">
        <f t="shared" si="17"/>
        <v>-6</v>
      </c>
      <c r="U27" s="1">
        <f t="shared" si="17"/>
        <v>-7</v>
      </c>
      <c r="V27" s="1">
        <f t="shared" si="17"/>
        <v>-8</v>
      </c>
      <c r="W27" s="1">
        <f t="shared" si="17"/>
        <v>-9</v>
      </c>
      <c r="X27" s="1">
        <f t="shared" si="17"/>
        <v>-10</v>
      </c>
      <c r="Y27" s="1">
        <f t="shared" si="17"/>
        <v>-11</v>
      </c>
    </row>
    <row r="28" spans="3:45" x14ac:dyDescent="0.2">
      <c r="G28" s="1">
        <f>G4</f>
        <v>6</v>
      </c>
      <c r="H28" s="5">
        <f>H4-AB4</f>
        <v>-0.9</v>
      </c>
      <c r="I28" s="5">
        <f t="shared" ref="I28:X43" si="18">I4-AC4</f>
        <v>0.2</v>
      </c>
      <c r="J28" s="5">
        <f t="shared" si="18"/>
        <v>0.4</v>
      </c>
      <c r="K28" s="5">
        <f t="shared" si="18"/>
        <v>0.25</v>
      </c>
      <c r="L28" s="5">
        <f t="shared" si="18"/>
        <v>0.05</v>
      </c>
      <c r="M28" s="5">
        <f t="shared" si="18"/>
        <v>0</v>
      </c>
      <c r="N28" s="5">
        <f t="shared" si="18"/>
        <v>0</v>
      </c>
      <c r="O28" s="5">
        <f t="shared" si="18"/>
        <v>0</v>
      </c>
      <c r="P28" s="5">
        <f t="shared" si="18"/>
        <v>0</v>
      </c>
      <c r="Q28" s="5">
        <f t="shared" si="18"/>
        <v>0</v>
      </c>
      <c r="R28" s="5">
        <f t="shared" si="18"/>
        <v>0</v>
      </c>
      <c r="S28" s="5">
        <f t="shared" si="18"/>
        <v>0</v>
      </c>
      <c r="T28" s="5">
        <f t="shared" si="18"/>
        <v>0</v>
      </c>
      <c r="U28" s="5">
        <f t="shared" si="18"/>
        <v>0</v>
      </c>
      <c r="V28" s="5">
        <f t="shared" si="18"/>
        <v>0</v>
      </c>
      <c r="W28" s="5">
        <f t="shared" si="18"/>
        <v>0</v>
      </c>
      <c r="X28" s="5">
        <f t="shared" si="18"/>
        <v>0</v>
      </c>
      <c r="Y28" s="5">
        <v>1</v>
      </c>
    </row>
    <row r="29" spans="3:45" x14ac:dyDescent="0.2">
      <c r="G29" s="1">
        <f t="shared" ref="G29:G45" si="19">G5</f>
        <v>5</v>
      </c>
      <c r="H29" s="5">
        <f t="shared" ref="H29:W44" si="20">H5-AB5</f>
        <v>0</v>
      </c>
      <c r="I29" s="5">
        <f t="shared" si="18"/>
        <v>-0.9</v>
      </c>
      <c r="J29" s="5">
        <f t="shared" si="18"/>
        <v>0.2</v>
      </c>
      <c r="K29" s="5">
        <f t="shared" si="18"/>
        <v>0.4</v>
      </c>
      <c r="L29" s="5">
        <f t="shared" si="18"/>
        <v>0.25</v>
      </c>
      <c r="M29" s="5">
        <f t="shared" si="18"/>
        <v>0.05</v>
      </c>
      <c r="N29" s="5">
        <f t="shared" si="18"/>
        <v>0</v>
      </c>
      <c r="O29" s="5">
        <f t="shared" si="18"/>
        <v>0</v>
      </c>
      <c r="P29" s="5">
        <f t="shared" si="18"/>
        <v>0</v>
      </c>
      <c r="Q29" s="5">
        <f t="shared" si="18"/>
        <v>0</v>
      </c>
      <c r="R29" s="5">
        <f t="shared" si="18"/>
        <v>0</v>
      </c>
      <c r="S29" s="5">
        <f t="shared" si="18"/>
        <v>0</v>
      </c>
      <c r="T29" s="5">
        <f t="shared" si="18"/>
        <v>0</v>
      </c>
      <c r="U29" s="5">
        <f t="shared" si="18"/>
        <v>0</v>
      </c>
      <c r="V29" s="5">
        <f t="shared" si="18"/>
        <v>0</v>
      </c>
      <c r="W29" s="5">
        <f t="shared" si="18"/>
        <v>0</v>
      </c>
      <c r="X29" s="5">
        <f t="shared" si="18"/>
        <v>0</v>
      </c>
      <c r="Y29" s="5">
        <v>1</v>
      </c>
    </row>
    <row r="30" spans="3:45" x14ac:dyDescent="0.2">
      <c r="G30" s="1">
        <f t="shared" si="19"/>
        <v>4</v>
      </c>
      <c r="H30" s="5">
        <f t="shared" si="20"/>
        <v>0</v>
      </c>
      <c r="I30" s="5">
        <f t="shared" si="18"/>
        <v>0</v>
      </c>
      <c r="J30" s="5">
        <f t="shared" si="18"/>
        <v>-0.9</v>
      </c>
      <c r="K30" s="5">
        <f t="shared" si="18"/>
        <v>0.2</v>
      </c>
      <c r="L30" s="5">
        <f t="shared" si="18"/>
        <v>0.4</v>
      </c>
      <c r="M30" s="5">
        <f t="shared" si="18"/>
        <v>0.25</v>
      </c>
      <c r="N30" s="5">
        <f t="shared" si="18"/>
        <v>0.05</v>
      </c>
      <c r="O30" s="5">
        <f t="shared" si="18"/>
        <v>0</v>
      </c>
      <c r="P30" s="5">
        <f t="shared" si="18"/>
        <v>0</v>
      </c>
      <c r="Q30" s="5">
        <f t="shared" si="18"/>
        <v>0</v>
      </c>
      <c r="R30" s="5">
        <f t="shared" si="18"/>
        <v>0</v>
      </c>
      <c r="S30" s="5">
        <f t="shared" si="18"/>
        <v>0</v>
      </c>
      <c r="T30" s="5">
        <f t="shared" si="18"/>
        <v>0</v>
      </c>
      <c r="U30" s="5">
        <f t="shared" si="18"/>
        <v>0</v>
      </c>
      <c r="V30" s="5">
        <f t="shared" si="18"/>
        <v>0</v>
      </c>
      <c r="W30" s="5">
        <f t="shared" si="18"/>
        <v>0</v>
      </c>
      <c r="X30" s="5">
        <f t="shared" si="18"/>
        <v>0</v>
      </c>
      <c r="Y30" s="5">
        <v>1</v>
      </c>
    </row>
    <row r="31" spans="3:45" x14ac:dyDescent="0.2">
      <c r="G31" s="1">
        <f t="shared" si="19"/>
        <v>3</v>
      </c>
      <c r="H31" s="5">
        <f t="shared" si="20"/>
        <v>0</v>
      </c>
      <c r="I31" s="5">
        <f t="shared" si="18"/>
        <v>0</v>
      </c>
      <c r="J31" s="5">
        <f t="shared" si="18"/>
        <v>0</v>
      </c>
      <c r="K31" s="5">
        <f t="shared" si="18"/>
        <v>-0.9</v>
      </c>
      <c r="L31" s="5">
        <f t="shared" si="18"/>
        <v>0.2</v>
      </c>
      <c r="M31" s="5">
        <f t="shared" si="18"/>
        <v>0.4</v>
      </c>
      <c r="N31" s="5">
        <f t="shared" si="18"/>
        <v>0.25</v>
      </c>
      <c r="O31" s="5">
        <f t="shared" si="18"/>
        <v>0.05</v>
      </c>
      <c r="P31" s="5">
        <f t="shared" si="18"/>
        <v>0</v>
      </c>
      <c r="Q31" s="5">
        <f t="shared" si="18"/>
        <v>0</v>
      </c>
      <c r="R31" s="5">
        <f t="shared" si="18"/>
        <v>0</v>
      </c>
      <c r="S31" s="5">
        <f t="shared" si="18"/>
        <v>0</v>
      </c>
      <c r="T31" s="5">
        <f t="shared" si="18"/>
        <v>0</v>
      </c>
      <c r="U31" s="5">
        <f t="shared" si="18"/>
        <v>0</v>
      </c>
      <c r="V31" s="5">
        <f t="shared" si="18"/>
        <v>0</v>
      </c>
      <c r="W31" s="5">
        <f t="shared" si="18"/>
        <v>0</v>
      </c>
      <c r="X31" s="5">
        <f t="shared" si="18"/>
        <v>0</v>
      </c>
      <c r="Y31" s="5">
        <v>1</v>
      </c>
    </row>
    <row r="32" spans="3:45" x14ac:dyDescent="0.2">
      <c r="G32" s="1">
        <f t="shared" si="19"/>
        <v>2</v>
      </c>
      <c r="H32" s="5">
        <f t="shared" si="20"/>
        <v>0.1</v>
      </c>
      <c r="I32" s="5">
        <f t="shared" si="18"/>
        <v>0.4</v>
      </c>
      <c r="J32" s="5">
        <f t="shared" si="18"/>
        <v>0.25</v>
      </c>
      <c r="K32" s="5">
        <f t="shared" si="18"/>
        <v>0.05</v>
      </c>
      <c r="L32" s="5">
        <f t="shared" si="18"/>
        <v>-1</v>
      </c>
      <c r="M32" s="5">
        <f t="shared" si="18"/>
        <v>0</v>
      </c>
      <c r="N32" s="5">
        <f t="shared" si="18"/>
        <v>0</v>
      </c>
      <c r="O32" s="5">
        <f t="shared" si="18"/>
        <v>0</v>
      </c>
      <c r="P32" s="5">
        <f t="shared" si="18"/>
        <v>0</v>
      </c>
      <c r="Q32" s="5">
        <f t="shared" si="18"/>
        <v>0</v>
      </c>
      <c r="R32" s="5">
        <f t="shared" si="18"/>
        <v>0</v>
      </c>
      <c r="S32" s="5">
        <f t="shared" si="18"/>
        <v>0</v>
      </c>
      <c r="T32" s="5">
        <f t="shared" si="18"/>
        <v>0</v>
      </c>
      <c r="U32" s="5">
        <f t="shared" si="18"/>
        <v>0</v>
      </c>
      <c r="V32" s="5">
        <f t="shared" si="18"/>
        <v>0</v>
      </c>
      <c r="W32" s="5">
        <f t="shared" si="18"/>
        <v>0</v>
      </c>
      <c r="X32" s="5">
        <f t="shared" si="18"/>
        <v>0</v>
      </c>
      <c r="Y32" s="5">
        <v>1</v>
      </c>
    </row>
    <row r="33" spans="7:25" x14ac:dyDescent="0.2">
      <c r="G33" s="1">
        <f t="shared" si="19"/>
        <v>1</v>
      </c>
      <c r="H33" s="5">
        <f t="shared" si="20"/>
        <v>0.1</v>
      </c>
      <c r="I33" s="5">
        <f t="shared" si="18"/>
        <v>0.4</v>
      </c>
      <c r="J33" s="5">
        <f t="shared" si="18"/>
        <v>0.25</v>
      </c>
      <c r="K33" s="5">
        <f t="shared" si="18"/>
        <v>0.05</v>
      </c>
      <c r="L33" s="5">
        <f t="shared" si="18"/>
        <v>0</v>
      </c>
      <c r="M33" s="5">
        <f t="shared" si="18"/>
        <v>-1</v>
      </c>
      <c r="N33" s="5">
        <f t="shared" si="18"/>
        <v>0</v>
      </c>
      <c r="O33" s="5">
        <f t="shared" si="18"/>
        <v>0</v>
      </c>
      <c r="P33" s="5">
        <f t="shared" si="18"/>
        <v>0</v>
      </c>
      <c r="Q33" s="5">
        <f t="shared" si="18"/>
        <v>0</v>
      </c>
      <c r="R33" s="5">
        <f t="shared" si="18"/>
        <v>0</v>
      </c>
      <c r="S33" s="5">
        <f t="shared" si="18"/>
        <v>0</v>
      </c>
      <c r="T33" s="5">
        <f t="shared" si="18"/>
        <v>0</v>
      </c>
      <c r="U33" s="5">
        <f t="shared" si="18"/>
        <v>0</v>
      </c>
      <c r="V33" s="5">
        <f t="shared" si="18"/>
        <v>0</v>
      </c>
      <c r="W33" s="5">
        <f t="shared" si="18"/>
        <v>0</v>
      </c>
      <c r="X33" s="5">
        <f t="shared" si="18"/>
        <v>0</v>
      </c>
      <c r="Y33" s="5">
        <v>1</v>
      </c>
    </row>
    <row r="34" spans="7:25" x14ac:dyDescent="0.2">
      <c r="G34" s="1">
        <f t="shared" si="19"/>
        <v>0</v>
      </c>
      <c r="H34" s="5">
        <f t="shared" si="20"/>
        <v>0.1</v>
      </c>
      <c r="I34" s="5">
        <f t="shared" si="18"/>
        <v>0.4</v>
      </c>
      <c r="J34" s="5">
        <f t="shared" si="18"/>
        <v>0.25</v>
      </c>
      <c r="K34" s="5">
        <f t="shared" si="18"/>
        <v>0.05</v>
      </c>
      <c r="L34" s="5">
        <f t="shared" si="18"/>
        <v>0</v>
      </c>
      <c r="M34" s="5">
        <f t="shared" si="18"/>
        <v>0</v>
      </c>
      <c r="N34" s="5">
        <f t="shared" si="18"/>
        <v>-1</v>
      </c>
      <c r="O34" s="5">
        <f t="shared" si="18"/>
        <v>0</v>
      </c>
      <c r="P34" s="5">
        <f t="shared" si="18"/>
        <v>0</v>
      </c>
      <c r="Q34" s="5">
        <f t="shared" si="18"/>
        <v>0</v>
      </c>
      <c r="R34" s="5">
        <f t="shared" si="18"/>
        <v>0</v>
      </c>
      <c r="S34" s="5">
        <f t="shared" si="18"/>
        <v>0</v>
      </c>
      <c r="T34" s="5">
        <f t="shared" si="18"/>
        <v>0</v>
      </c>
      <c r="U34" s="5">
        <f t="shared" si="18"/>
        <v>0</v>
      </c>
      <c r="V34" s="5">
        <f t="shared" si="18"/>
        <v>0</v>
      </c>
      <c r="W34" s="5">
        <f t="shared" si="18"/>
        <v>0</v>
      </c>
      <c r="X34" s="5">
        <f t="shared" si="18"/>
        <v>0</v>
      </c>
      <c r="Y34" s="5">
        <v>1</v>
      </c>
    </row>
    <row r="35" spans="7:25" x14ac:dyDescent="0.2">
      <c r="G35" s="1">
        <f t="shared" si="19"/>
        <v>-1</v>
      </c>
      <c r="H35" s="5">
        <f t="shared" si="20"/>
        <v>0.1</v>
      </c>
      <c r="I35" s="5">
        <f t="shared" si="18"/>
        <v>0.4</v>
      </c>
      <c r="J35" s="5">
        <f t="shared" si="18"/>
        <v>0.25</v>
      </c>
      <c r="K35" s="5">
        <f t="shared" si="18"/>
        <v>0.05</v>
      </c>
      <c r="L35" s="5">
        <f t="shared" si="18"/>
        <v>0</v>
      </c>
      <c r="M35" s="5">
        <f t="shared" si="18"/>
        <v>0</v>
      </c>
      <c r="N35" s="5">
        <f t="shared" si="18"/>
        <v>0</v>
      </c>
      <c r="O35" s="5">
        <f t="shared" si="18"/>
        <v>-1</v>
      </c>
      <c r="P35" s="5">
        <f t="shared" si="18"/>
        <v>0</v>
      </c>
      <c r="Q35" s="5">
        <f t="shared" si="18"/>
        <v>0</v>
      </c>
      <c r="R35" s="5">
        <f t="shared" si="18"/>
        <v>0</v>
      </c>
      <c r="S35" s="5">
        <f t="shared" si="18"/>
        <v>0</v>
      </c>
      <c r="T35" s="5">
        <f t="shared" si="18"/>
        <v>0</v>
      </c>
      <c r="U35" s="5">
        <f t="shared" si="18"/>
        <v>0</v>
      </c>
      <c r="V35" s="5">
        <f t="shared" si="18"/>
        <v>0</v>
      </c>
      <c r="W35" s="5">
        <f t="shared" si="18"/>
        <v>0</v>
      </c>
      <c r="X35" s="5">
        <f t="shared" si="18"/>
        <v>0</v>
      </c>
      <c r="Y35" s="5">
        <v>1</v>
      </c>
    </row>
    <row r="36" spans="7:25" x14ac:dyDescent="0.2">
      <c r="G36" s="1">
        <f t="shared" si="19"/>
        <v>-2</v>
      </c>
      <c r="H36" s="5">
        <f t="shared" si="20"/>
        <v>0.1</v>
      </c>
      <c r="I36" s="5">
        <f t="shared" si="18"/>
        <v>0.4</v>
      </c>
      <c r="J36" s="5">
        <f t="shared" si="18"/>
        <v>0.25</v>
      </c>
      <c r="K36" s="5">
        <f t="shared" si="18"/>
        <v>0.05</v>
      </c>
      <c r="L36" s="5">
        <f t="shared" si="18"/>
        <v>0</v>
      </c>
      <c r="M36" s="5">
        <f t="shared" si="18"/>
        <v>0</v>
      </c>
      <c r="N36" s="5">
        <f t="shared" si="18"/>
        <v>0</v>
      </c>
      <c r="O36" s="5">
        <f t="shared" si="18"/>
        <v>0</v>
      </c>
      <c r="P36" s="5">
        <f t="shared" si="18"/>
        <v>-1</v>
      </c>
      <c r="Q36" s="5">
        <f t="shared" si="18"/>
        <v>0</v>
      </c>
      <c r="R36" s="5">
        <f t="shared" si="18"/>
        <v>0</v>
      </c>
      <c r="S36" s="5">
        <f t="shared" si="18"/>
        <v>0</v>
      </c>
      <c r="T36" s="5">
        <f t="shared" si="18"/>
        <v>0</v>
      </c>
      <c r="U36" s="5">
        <f t="shared" si="18"/>
        <v>0</v>
      </c>
      <c r="V36" s="5">
        <f t="shared" si="18"/>
        <v>0</v>
      </c>
      <c r="W36" s="5">
        <f t="shared" si="18"/>
        <v>0</v>
      </c>
      <c r="X36" s="5">
        <f t="shared" si="18"/>
        <v>0</v>
      </c>
      <c r="Y36" s="5">
        <v>1</v>
      </c>
    </row>
    <row r="37" spans="7:25" x14ac:dyDescent="0.2">
      <c r="G37" s="1">
        <f t="shared" si="19"/>
        <v>-3</v>
      </c>
      <c r="H37" s="5">
        <f t="shared" si="20"/>
        <v>0.1</v>
      </c>
      <c r="I37" s="5">
        <f t="shared" si="18"/>
        <v>0.4</v>
      </c>
      <c r="J37" s="5">
        <f t="shared" si="18"/>
        <v>0.25</v>
      </c>
      <c r="K37" s="5">
        <f t="shared" si="18"/>
        <v>0.05</v>
      </c>
      <c r="L37" s="5">
        <f t="shared" si="18"/>
        <v>0</v>
      </c>
      <c r="M37" s="5">
        <f t="shared" si="18"/>
        <v>0</v>
      </c>
      <c r="N37" s="5">
        <f t="shared" si="18"/>
        <v>0</v>
      </c>
      <c r="O37" s="5">
        <f t="shared" si="18"/>
        <v>0</v>
      </c>
      <c r="P37" s="5">
        <f t="shared" si="18"/>
        <v>0</v>
      </c>
      <c r="Q37" s="5">
        <f t="shared" si="18"/>
        <v>-1</v>
      </c>
      <c r="R37" s="5">
        <f t="shared" si="18"/>
        <v>0</v>
      </c>
      <c r="S37" s="5">
        <f t="shared" si="18"/>
        <v>0</v>
      </c>
      <c r="T37" s="5">
        <f t="shared" si="18"/>
        <v>0</v>
      </c>
      <c r="U37" s="5">
        <f t="shared" si="18"/>
        <v>0</v>
      </c>
      <c r="V37" s="5">
        <f t="shared" si="18"/>
        <v>0</v>
      </c>
      <c r="W37" s="5">
        <f t="shared" si="18"/>
        <v>0</v>
      </c>
      <c r="X37" s="5">
        <f t="shared" si="18"/>
        <v>0</v>
      </c>
      <c r="Y37" s="5">
        <v>1</v>
      </c>
    </row>
    <row r="38" spans="7:25" x14ac:dyDescent="0.2">
      <c r="G38" s="1">
        <f t="shared" si="19"/>
        <v>-4</v>
      </c>
      <c r="H38" s="5">
        <f t="shared" si="20"/>
        <v>0.1</v>
      </c>
      <c r="I38" s="5">
        <f t="shared" si="18"/>
        <v>0.4</v>
      </c>
      <c r="J38" s="5">
        <f t="shared" si="18"/>
        <v>0.25</v>
      </c>
      <c r="K38" s="5">
        <f t="shared" si="18"/>
        <v>0.05</v>
      </c>
      <c r="L38" s="5">
        <f t="shared" si="18"/>
        <v>0</v>
      </c>
      <c r="M38" s="5">
        <f t="shared" si="18"/>
        <v>0</v>
      </c>
      <c r="N38" s="5">
        <f t="shared" si="18"/>
        <v>0</v>
      </c>
      <c r="O38" s="5">
        <f t="shared" si="18"/>
        <v>0</v>
      </c>
      <c r="P38" s="5">
        <f t="shared" si="18"/>
        <v>0</v>
      </c>
      <c r="Q38" s="5">
        <f t="shared" si="18"/>
        <v>0</v>
      </c>
      <c r="R38" s="5">
        <f t="shared" si="18"/>
        <v>-1</v>
      </c>
      <c r="S38" s="5">
        <f t="shared" si="18"/>
        <v>0</v>
      </c>
      <c r="T38" s="5">
        <f t="shared" si="18"/>
        <v>0</v>
      </c>
      <c r="U38" s="5">
        <f t="shared" si="18"/>
        <v>0</v>
      </c>
      <c r="V38" s="5">
        <f t="shared" si="18"/>
        <v>0</v>
      </c>
      <c r="W38" s="5">
        <f t="shared" si="18"/>
        <v>0</v>
      </c>
      <c r="X38" s="5">
        <f t="shared" si="18"/>
        <v>0</v>
      </c>
      <c r="Y38" s="5">
        <v>1</v>
      </c>
    </row>
    <row r="39" spans="7:25" x14ac:dyDescent="0.2">
      <c r="G39" s="1">
        <f t="shared" si="19"/>
        <v>-5</v>
      </c>
      <c r="H39" s="5">
        <f t="shared" si="20"/>
        <v>0.1</v>
      </c>
      <c r="I39" s="5">
        <f t="shared" si="18"/>
        <v>0.4</v>
      </c>
      <c r="J39" s="5">
        <f t="shared" si="18"/>
        <v>0.25</v>
      </c>
      <c r="K39" s="5">
        <f t="shared" si="18"/>
        <v>0.05</v>
      </c>
      <c r="L39" s="5">
        <f t="shared" si="18"/>
        <v>0</v>
      </c>
      <c r="M39" s="5">
        <f t="shared" si="18"/>
        <v>0</v>
      </c>
      <c r="N39" s="5">
        <f t="shared" si="18"/>
        <v>0</v>
      </c>
      <c r="O39" s="5">
        <f t="shared" si="18"/>
        <v>0</v>
      </c>
      <c r="P39" s="5">
        <f t="shared" si="18"/>
        <v>0</v>
      </c>
      <c r="Q39" s="5">
        <f t="shared" si="18"/>
        <v>0</v>
      </c>
      <c r="R39" s="5">
        <f t="shared" si="18"/>
        <v>0</v>
      </c>
      <c r="S39" s="5">
        <f t="shared" si="18"/>
        <v>-1</v>
      </c>
      <c r="T39" s="5">
        <f t="shared" si="18"/>
        <v>0</v>
      </c>
      <c r="U39" s="5">
        <f t="shared" si="18"/>
        <v>0</v>
      </c>
      <c r="V39" s="5">
        <f t="shared" si="18"/>
        <v>0</v>
      </c>
      <c r="W39" s="5">
        <f t="shared" si="18"/>
        <v>0</v>
      </c>
      <c r="X39" s="5">
        <f t="shared" si="18"/>
        <v>0</v>
      </c>
      <c r="Y39" s="5">
        <v>1</v>
      </c>
    </row>
    <row r="40" spans="7:25" x14ac:dyDescent="0.2">
      <c r="G40" s="1">
        <f t="shared" si="19"/>
        <v>-6</v>
      </c>
      <c r="H40" s="5">
        <f t="shared" si="20"/>
        <v>0.1</v>
      </c>
      <c r="I40" s="5">
        <f t="shared" si="18"/>
        <v>0.4</v>
      </c>
      <c r="J40" s="5">
        <f t="shared" si="18"/>
        <v>0.25</v>
      </c>
      <c r="K40" s="5">
        <f t="shared" si="18"/>
        <v>0.05</v>
      </c>
      <c r="L40" s="5">
        <f t="shared" si="18"/>
        <v>0</v>
      </c>
      <c r="M40" s="5">
        <f t="shared" si="18"/>
        <v>0</v>
      </c>
      <c r="N40" s="5">
        <f t="shared" si="18"/>
        <v>0</v>
      </c>
      <c r="O40" s="5">
        <f t="shared" si="18"/>
        <v>0</v>
      </c>
      <c r="P40" s="5">
        <f t="shared" si="18"/>
        <v>0</v>
      </c>
      <c r="Q40" s="5">
        <f t="shared" si="18"/>
        <v>0</v>
      </c>
      <c r="R40" s="5">
        <f t="shared" si="18"/>
        <v>0</v>
      </c>
      <c r="S40" s="5">
        <f t="shared" si="18"/>
        <v>0</v>
      </c>
      <c r="T40" s="5">
        <f t="shared" si="18"/>
        <v>-1</v>
      </c>
      <c r="U40" s="5">
        <f t="shared" si="18"/>
        <v>0</v>
      </c>
      <c r="V40" s="5">
        <f t="shared" si="18"/>
        <v>0</v>
      </c>
      <c r="W40" s="5">
        <f t="shared" si="18"/>
        <v>0</v>
      </c>
      <c r="X40" s="5">
        <f t="shared" si="18"/>
        <v>0</v>
      </c>
      <c r="Y40" s="5">
        <v>1</v>
      </c>
    </row>
    <row r="41" spans="7:25" x14ac:dyDescent="0.2">
      <c r="G41" s="1">
        <f t="shared" si="19"/>
        <v>-7</v>
      </c>
      <c r="H41" s="5">
        <f t="shared" si="20"/>
        <v>0.1</v>
      </c>
      <c r="I41" s="5">
        <f t="shared" si="18"/>
        <v>0.4</v>
      </c>
      <c r="J41" s="5">
        <f t="shared" si="18"/>
        <v>0.25</v>
      </c>
      <c r="K41" s="5">
        <f t="shared" si="18"/>
        <v>0.05</v>
      </c>
      <c r="L41" s="5">
        <f t="shared" si="18"/>
        <v>0</v>
      </c>
      <c r="M41" s="5">
        <f t="shared" si="18"/>
        <v>0</v>
      </c>
      <c r="N41" s="5">
        <f t="shared" si="18"/>
        <v>0</v>
      </c>
      <c r="O41" s="5">
        <f t="shared" si="18"/>
        <v>0</v>
      </c>
      <c r="P41" s="5">
        <f t="shared" si="18"/>
        <v>0</v>
      </c>
      <c r="Q41" s="5">
        <f t="shared" si="18"/>
        <v>0</v>
      </c>
      <c r="R41" s="5">
        <f t="shared" si="18"/>
        <v>0</v>
      </c>
      <c r="S41" s="5">
        <f t="shared" si="18"/>
        <v>0</v>
      </c>
      <c r="T41" s="5">
        <f t="shared" si="18"/>
        <v>0</v>
      </c>
      <c r="U41" s="5">
        <f t="shared" si="18"/>
        <v>-1</v>
      </c>
      <c r="V41" s="5">
        <f t="shared" si="18"/>
        <v>0</v>
      </c>
      <c r="W41" s="5">
        <f t="shared" si="18"/>
        <v>0</v>
      </c>
      <c r="X41" s="5">
        <f t="shared" si="18"/>
        <v>0</v>
      </c>
      <c r="Y41" s="5">
        <v>1</v>
      </c>
    </row>
    <row r="42" spans="7:25" x14ac:dyDescent="0.2">
      <c r="G42" s="1">
        <f t="shared" si="19"/>
        <v>-8</v>
      </c>
      <c r="H42" s="5">
        <f t="shared" si="20"/>
        <v>0.1</v>
      </c>
      <c r="I42" s="5">
        <f t="shared" si="18"/>
        <v>0.4</v>
      </c>
      <c r="J42" s="5">
        <f t="shared" si="18"/>
        <v>0.25</v>
      </c>
      <c r="K42" s="5">
        <f t="shared" si="18"/>
        <v>0.05</v>
      </c>
      <c r="L42" s="5">
        <f t="shared" si="18"/>
        <v>0</v>
      </c>
      <c r="M42" s="5">
        <f t="shared" si="18"/>
        <v>0</v>
      </c>
      <c r="N42" s="5">
        <f t="shared" si="18"/>
        <v>0</v>
      </c>
      <c r="O42" s="5">
        <f t="shared" si="18"/>
        <v>0</v>
      </c>
      <c r="P42" s="5">
        <f t="shared" si="18"/>
        <v>0</v>
      </c>
      <c r="Q42" s="5">
        <f t="shared" si="18"/>
        <v>0</v>
      </c>
      <c r="R42" s="5">
        <f t="shared" si="18"/>
        <v>0</v>
      </c>
      <c r="S42" s="5">
        <f t="shared" si="18"/>
        <v>0</v>
      </c>
      <c r="T42" s="5">
        <f t="shared" si="18"/>
        <v>0</v>
      </c>
      <c r="U42" s="5">
        <f t="shared" si="18"/>
        <v>0</v>
      </c>
      <c r="V42" s="5">
        <f t="shared" si="18"/>
        <v>-1</v>
      </c>
      <c r="W42" s="5">
        <f t="shared" si="18"/>
        <v>0</v>
      </c>
      <c r="X42" s="5">
        <f t="shared" si="18"/>
        <v>0</v>
      </c>
      <c r="Y42" s="5">
        <v>1</v>
      </c>
    </row>
    <row r="43" spans="7:25" x14ac:dyDescent="0.2">
      <c r="G43" s="1">
        <f t="shared" si="19"/>
        <v>-9</v>
      </c>
      <c r="H43" s="5">
        <f t="shared" si="20"/>
        <v>0.1</v>
      </c>
      <c r="I43" s="5">
        <f t="shared" si="18"/>
        <v>0.4</v>
      </c>
      <c r="J43" s="5">
        <f t="shared" si="18"/>
        <v>0.25</v>
      </c>
      <c r="K43" s="5">
        <f t="shared" si="18"/>
        <v>0.05</v>
      </c>
      <c r="L43" s="5">
        <f t="shared" si="18"/>
        <v>0</v>
      </c>
      <c r="M43" s="5">
        <f t="shared" si="18"/>
        <v>0</v>
      </c>
      <c r="N43" s="5">
        <f t="shared" si="18"/>
        <v>0</v>
      </c>
      <c r="O43" s="5">
        <f t="shared" si="18"/>
        <v>0</v>
      </c>
      <c r="P43" s="5">
        <f t="shared" si="18"/>
        <v>0</v>
      </c>
      <c r="Q43" s="5">
        <f t="shared" si="18"/>
        <v>0</v>
      </c>
      <c r="R43" s="5">
        <f t="shared" si="18"/>
        <v>0</v>
      </c>
      <c r="S43" s="5">
        <f t="shared" si="18"/>
        <v>0</v>
      </c>
      <c r="T43" s="5">
        <f t="shared" si="18"/>
        <v>0</v>
      </c>
      <c r="U43" s="5">
        <f t="shared" si="18"/>
        <v>0</v>
      </c>
      <c r="V43" s="5">
        <f t="shared" si="18"/>
        <v>0</v>
      </c>
      <c r="W43" s="5">
        <f t="shared" si="18"/>
        <v>-1</v>
      </c>
      <c r="X43" s="5">
        <f t="shared" ref="X43:X45" si="21">X19-AR19</f>
        <v>0</v>
      </c>
      <c r="Y43" s="5">
        <v>1</v>
      </c>
    </row>
    <row r="44" spans="7:25" x14ac:dyDescent="0.2">
      <c r="G44" s="1">
        <f t="shared" si="19"/>
        <v>-10</v>
      </c>
      <c r="H44" s="5">
        <f t="shared" si="20"/>
        <v>0.1</v>
      </c>
      <c r="I44" s="5">
        <f t="shared" si="20"/>
        <v>0.4</v>
      </c>
      <c r="J44" s="5">
        <f t="shared" si="20"/>
        <v>0.25</v>
      </c>
      <c r="K44" s="5">
        <f t="shared" si="20"/>
        <v>0.05</v>
      </c>
      <c r="L44" s="5">
        <f t="shared" si="20"/>
        <v>0</v>
      </c>
      <c r="M44" s="5">
        <f t="shared" si="20"/>
        <v>0</v>
      </c>
      <c r="N44" s="5">
        <f t="shared" si="20"/>
        <v>0</v>
      </c>
      <c r="O44" s="5">
        <f t="shared" si="20"/>
        <v>0</v>
      </c>
      <c r="P44" s="5">
        <f t="shared" si="20"/>
        <v>0</v>
      </c>
      <c r="Q44" s="5">
        <f t="shared" si="20"/>
        <v>0</v>
      </c>
      <c r="R44" s="5">
        <f t="shared" si="20"/>
        <v>0</v>
      </c>
      <c r="S44" s="5">
        <f t="shared" si="20"/>
        <v>0</v>
      </c>
      <c r="T44" s="5">
        <f t="shared" si="20"/>
        <v>0</v>
      </c>
      <c r="U44" s="5">
        <f t="shared" si="20"/>
        <v>0</v>
      </c>
      <c r="V44" s="5">
        <f t="shared" si="20"/>
        <v>0</v>
      </c>
      <c r="W44" s="5">
        <f t="shared" si="20"/>
        <v>0</v>
      </c>
      <c r="X44" s="5">
        <f t="shared" si="21"/>
        <v>-1</v>
      </c>
      <c r="Y44" s="5">
        <v>1</v>
      </c>
    </row>
    <row r="45" spans="7:25" x14ac:dyDescent="0.2">
      <c r="G45" s="1">
        <f t="shared" si="19"/>
        <v>-11</v>
      </c>
      <c r="H45" s="5">
        <f t="shared" ref="H45:W45" si="22">H21-AB21</f>
        <v>0.1</v>
      </c>
      <c r="I45" s="5">
        <f t="shared" si="22"/>
        <v>0.4</v>
      </c>
      <c r="J45" s="5">
        <f t="shared" si="22"/>
        <v>0.25</v>
      </c>
      <c r="K45" s="5">
        <f t="shared" si="22"/>
        <v>0.05</v>
      </c>
      <c r="L45" s="5">
        <f t="shared" si="22"/>
        <v>0</v>
      </c>
      <c r="M45" s="5">
        <f t="shared" si="22"/>
        <v>0</v>
      </c>
      <c r="N45" s="5">
        <f t="shared" si="22"/>
        <v>0</v>
      </c>
      <c r="O45" s="5">
        <f t="shared" si="22"/>
        <v>0</v>
      </c>
      <c r="P45" s="5">
        <f t="shared" si="22"/>
        <v>0</v>
      </c>
      <c r="Q45" s="5">
        <f t="shared" si="22"/>
        <v>0</v>
      </c>
      <c r="R45" s="5">
        <f t="shared" si="22"/>
        <v>0</v>
      </c>
      <c r="S45" s="5">
        <f t="shared" si="22"/>
        <v>0</v>
      </c>
      <c r="T45" s="5">
        <f t="shared" si="22"/>
        <v>0</v>
      </c>
      <c r="U45" s="5">
        <f t="shared" si="22"/>
        <v>0</v>
      </c>
      <c r="V45" s="5">
        <f t="shared" si="22"/>
        <v>0</v>
      </c>
      <c r="W45" s="5">
        <f t="shared" si="22"/>
        <v>0</v>
      </c>
      <c r="X45" s="5">
        <f t="shared" si="21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6</v>
      </c>
      <c r="I50" s="1">
        <f t="shared" ref="I50:Y50" si="23">I27</f>
        <v>5</v>
      </c>
      <c r="J50" s="1">
        <f t="shared" si="23"/>
        <v>4</v>
      </c>
      <c r="K50" s="1">
        <f t="shared" si="23"/>
        <v>3</v>
      </c>
      <c r="L50" s="1">
        <f t="shared" si="23"/>
        <v>2</v>
      </c>
      <c r="M50" s="1">
        <f t="shared" si="23"/>
        <v>1</v>
      </c>
      <c r="N50" s="1">
        <f t="shared" si="23"/>
        <v>0</v>
      </c>
      <c r="O50" s="1">
        <f t="shared" si="23"/>
        <v>-1</v>
      </c>
      <c r="P50" s="1">
        <f t="shared" si="23"/>
        <v>-2</v>
      </c>
      <c r="Q50" s="1">
        <f t="shared" si="23"/>
        <v>-3</v>
      </c>
      <c r="R50" s="1">
        <f t="shared" si="23"/>
        <v>-4</v>
      </c>
      <c r="S50" s="1">
        <f t="shared" si="23"/>
        <v>-5</v>
      </c>
      <c r="T50" s="1">
        <f t="shared" si="23"/>
        <v>-6</v>
      </c>
      <c r="U50" s="1">
        <f t="shared" si="23"/>
        <v>-7</v>
      </c>
      <c r="V50" s="1">
        <f t="shared" si="23"/>
        <v>-8</v>
      </c>
      <c r="W50" s="1">
        <f t="shared" si="23"/>
        <v>-9</v>
      </c>
      <c r="X50" s="1">
        <f t="shared" si="23"/>
        <v>-10</v>
      </c>
      <c r="Y50" s="1">
        <f t="shared" si="23"/>
        <v>-11</v>
      </c>
    </row>
    <row r="51" spans="2:25" x14ac:dyDescent="0.2">
      <c r="G51" s="1">
        <f>G28</f>
        <v>6</v>
      </c>
      <c r="H51">
        <f t="array" ref="H51:Y68">MINVERSE(H28:Y45)</f>
        <v>-0.99793814432989691</v>
      </c>
      <c r="I51">
        <v>0.23092783505154646</v>
      </c>
      <c r="J51">
        <v>-0.10927835051546424</v>
      </c>
      <c r="K51">
        <v>-0.14226804123711362</v>
      </c>
      <c r="L51">
        <v>-6.4329896907216494E-2</v>
      </c>
      <c r="M51">
        <v>-7.2680412371134206E-2</v>
      </c>
      <c r="N51">
        <v>-4.1030927835051675E-2</v>
      </c>
      <c r="O51">
        <v>-7.1134020618556799E-3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1.2037113402061856</v>
      </c>
    </row>
    <row r="52" spans="2:25" x14ac:dyDescent="0.2">
      <c r="G52" s="1">
        <f t="shared" ref="G52:G68" si="24">G29</f>
        <v>5</v>
      </c>
      <c r="H52">
        <v>8.8183980967485961E-2</v>
      </c>
      <c r="I52">
        <v>-0.73877874702616964</v>
      </c>
      <c r="J52">
        <v>9.5479777954004419E-2</v>
      </c>
      <c r="K52">
        <v>-0.23854084060269645</v>
      </c>
      <c r="L52">
        <v>-0.18980174464710547</v>
      </c>
      <c r="M52">
        <v>-0.10848532910388597</v>
      </c>
      <c r="N52">
        <v>-5.4861221252973949E-2</v>
      </c>
      <c r="O52">
        <v>-1.1927042030134822E-2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1.1587311657414752</v>
      </c>
    </row>
    <row r="53" spans="2:25" x14ac:dyDescent="0.2">
      <c r="G53" s="1">
        <f t="shared" si="24"/>
        <v>4</v>
      </c>
      <c r="H53">
        <v>6.2807295796986365E-2</v>
      </c>
      <c r="I53">
        <v>0.26518636003172091</v>
      </c>
      <c r="J53">
        <v>-0.8672482157018242</v>
      </c>
      <c r="K53">
        <v>-2.6011102299762313E-2</v>
      </c>
      <c r="L53">
        <v>-0.28266455194290246</v>
      </c>
      <c r="M53">
        <v>-0.21395717684377488</v>
      </c>
      <c r="N53">
        <v>-4.9865186360031837E-2</v>
      </c>
      <c r="O53">
        <v>-1.3005551149881135E-3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1.1130531324345758</v>
      </c>
    </row>
    <row r="54" spans="2:25" x14ac:dyDescent="0.2">
      <c r="G54" s="1">
        <f t="shared" si="24"/>
        <v>3</v>
      </c>
      <c r="H54">
        <v>5.1387787470261556E-2</v>
      </c>
      <c r="I54">
        <v>0.21697065820777164</v>
      </c>
      <c r="J54">
        <v>0.1995241871530529</v>
      </c>
      <c r="K54">
        <v>-0.93037272006344174</v>
      </c>
      <c r="L54">
        <v>-4.9452815226011124E-2</v>
      </c>
      <c r="M54">
        <v>-0.31141950832672499</v>
      </c>
      <c r="N54">
        <v>-0.2226169706582079</v>
      </c>
      <c r="O54">
        <v>-4.6518636003172097E-2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1.0924980174464709</v>
      </c>
    </row>
    <row r="55" spans="2:25" x14ac:dyDescent="0.2">
      <c r="G55" s="1">
        <f t="shared" si="24"/>
        <v>2</v>
      </c>
      <c r="H55">
        <v>-1.3292125274447366E-16</v>
      </c>
      <c r="I55">
        <v>8.8614168496315769E-17</v>
      </c>
      <c r="J55">
        <v>-2.6584250548894732E-16</v>
      </c>
      <c r="K55">
        <v>-1.7722833699263154E-16</v>
      </c>
      <c r="L55">
        <v>-1</v>
      </c>
      <c r="M55">
        <v>-8.8614168496315769E-17</v>
      </c>
      <c r="N55">
        <v>-8.8614168496315769E-17</v>
      </c>
      <c r="O55">
        <v>-5.5383855310197355E-18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</v>
      </c>
    </row>
    <row r="56" spans="2:25" x14ac:dyDescent="0.2">
      <c r="G56" s="1">
        <f t="shared" si="24"/>
        <v>1</v>
      </c>
      <c r="H56">
        <v>-1.5395499653701625E-16</v>
      </c>
      <c r="I56">
        <v>0</v>
      </c>
      <c r="J56">
        <v>-2.0527332871602164E-16</v>
      </c>
      <c r="K56">
        <v>-2.0527332871602164E-16</v>
      </c>
      <c r="L56">
        <v>0</v>
      </c>
      <c r="M56">
        <v>-1</v>
      </c>
      <c r="N56">
        <v>-1.0263666435801082E-16</v>
      </c>
      <c r="O56">
        <v>-6.4147915223756762E-18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0.99999999999999978</v>
      </c>
    </row>
    <row r="57" spans="2:25" x14ac:dyDescent="0.2">
      <c r="G57" s="1">
        <f t="shared" si="24"/>
        <v>0</v>
      </c>
      <c r="H57">
        <v>-8.5668651659777708E-17</v>
      </c>
      <c r="I57">
        <v>0</v>
      </c>
      <c r="J57">
        <v>0</v>
      </c>
      <c r="K57">
        <v>0</v>
      </c>
      <c r="L57">
        <v>0</v>
      </c>
      <c r="M57">
        <v>-1.7133730331955542E-16</v>
      </c>
      <c r="N57">
        <v>-1.0000000000000002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f t="shared" si="24"/>
        <v>-1</v>
      </c>
      <c r="H58">
        <v>0</v>
      </c>
      <c r="I58">
        <v>0</v>
      </c>
      <c r="J58">
        <v>0</v>
      </c>
      <c r="K58">
        <v>-2.4373803454809871E-16</v>
      </c>
      <c r="L58">
        <v>2.4373803454809871E-16</v>
      </c>
      <c r="M58">
        <v>0</v>
      </c>
      <c r="N58">
        <v>0</v>
      </c>
      <c r="O58">
        <v>-1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1.0000000000000002</v>
      </c>
    </row>
    <row r="59" spans="2:25" x14ac:dyDescent="0.2">
      <c r="G59" s="1">
        <f t="shared" si="24"/>
        <v>-2</v>
      </c>
      <c r="H59">
        <v>0</v>
      </c>
      <c r="I59">
        <v>0</v>
      </c>
      <c r="J59">
        <v>0</v>
      </c>
      <c r="K59">
        <v>-2.2204460492503131E-16</v>
      </c>
      <c r="L59">
        <v>2.2204460492503131E-16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24"/>
        <v>-3</v>
      </c>
      <c r="H60">
        <v>0</v>
      </c>
      <c r="I60">
        <v>0</v>
      </c>
      <c r="J60">
        <v>0</v>
      </c>
      <c r="K60">
        <v>-2.2204460492503131E-16</v>
      </c>
      <c r="L60">
        <v>2.2204460492503131E-16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1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24"/>
        <v>-4</v>
      </c>
      <c r="H61">
        <v>0</v>
      </c>
      <c r="I61">
        <v>0</v>
      </c>
      <c r="J61">
        <v>0</v>
      </c>
      <c r="K61">
        <v>-2.2204460492503131E-16</v>
      </c>
      <c r="L61">
        <v>2.2204460492503131E-16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24"/>
        <v>-5</v>
      </c>
      <c r="H62">
        <v>0</v>
      </c>
      <c r="I62">
        <v>0</v>
      </c>
      <c r="J62">
        <v>0</v>
      </c>
      <c r="K62">
        <v>-2.2204460492503131E-16</v>
      </c>
      <c r="L62">
        <v>2.2204460492503131E-16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24"/>
        <v>-6</v>
      </c>
      <c r="H63">
        <v>0</v>
      </c>
      <c r="I63">
        <v>0</v>
      </c>
      <c r="J63">
        <v>0</v>
      </c>
      <c r="K63">
        <v>-2.2204460492503131E-16</v>
      </c>
      <c r="L63">
        <v>2.2204460492503131E-16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24"/>
        <v>-7</v>
      </c>
      <c r="H64">
        <v>0</v>
      </c>
      <c r="I64">
        <v>0</v>
      </c>
      <c r="J64">
        <v>0</v>
      </c>
      <c r="K64">
        <v>-2.2204460492503131E-16</v>
      </c>
      <c r="L64">
        <v>2.2204460492503131E-16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24"/>
        <v>-8</v>
      </c>
      <c r="H65" s="5">
        <v>0</v>
      </c>
      <c r="I65" s="5">
        <v>0</v>
      </c>
      <c r="J65" s="5">
        <v>0</v>
      </c>
      <c r="K65" s="5">
        <v>-2.2204460492503131E-16</v>
      </c>
      <c r="L65" s="5">
        <v>2.2204460492503131E-16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f t="shared" si="24"/>
        <v>-9</v>
      </c>
      <c r="H66" s="5">
        <v>0</v>
      </c>
      <c r="I66" s="5">
        <v>0</v>
      </c>
      <c r="J66" s="5">
        <v>0</v>
      </c>
      <c r="K66" s="5">
        <v>-2.2204460492503131E-16</v>
      </c>
      <c r="L66" s="5">
        <v>2.2204460492503131E-16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f>G44</f>
        <v>-10</v>
      </c>
      <c r="H67" s="5">
        <v>0</v>
      </c>
      <c r="I67" s="5">
        <v>0</v>
      </c>
      <c r="J67" s="5">
        <v>0</v>
      </c>
      <c r="K67" s="5">
        <v>-2.2204460492503131E-16</v>
      </c>
      <c r="L67" s="5">
        <v>2.2204460492503131E-16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f t="shared" si="24"/>
        <v>-11</v>
      </c>
      <c r="H68" s="5">
        <v>4.6249008723235514E-2</v>
      </c>
      <c r="I68" s="5">
        <v>0.19527359238699446</v>
      </c>
      <c r="J68" s="5">
        <v>0.17957176843774775</v>
      </c>
      <c r="K68" s="5">
        <v>0.16266455194290241</v>
      </c>
      <c r="L68" s="5">
        <v>0.15549246629659</v>
      </c>
      <c r="M68" s="5">
        <v>0.11972244250594763</v>
      </c>
      <c r="N68" s="5">
        <v>4.9644726407612999E-2</v>
      </c>
      <c r="O68" s="5">
        <v>8.1332275971451214E-3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8.3248215701823933E-2</v>
      </c>
    </row>
    <row r="71" spans="2:26" x14ac:dyDescent="0.2">
      <c r="G71" s="2"/>
      <c r="H71" s="10">
        <f>H50</f>
        <v>6</v>
      </c>
      <c r="I71" s="10">
        <f t="shared" ref="I71:Y71" si="25">I50</f>
        <v>5</v>
      </c>
      <c r="J71" s="10">
        <f t="shared" si="25"/>
        <v>4</v>
      </c>
      <c r="K71" s="10">
        <f t="shared" si="25"/>
        <v>3</v>
      </c>
      <c r="L71" s="10">
        <f t="shared" si="25"/>
        <v>2</v>
      </c>
      <c r="M71" s="10">
        <f t="shared" si="25"/>
        <v>1</v>
      </c>
      <c r="N71" s="10">
        <f t="shared" si="25"/>
        <v>0</v>
      </c>
      <c r="O71" s="10">
        <f t="shared" si="25"/>
        <v>-1</v>
      </c>
      <c r="P71" s="10">
        <f t="shared" si="25"/>
        <v>-2</v>
      </c>
      <c r="Q71" s="10">
        <f t="shared" si="25"/>
        <v>-3</v>
      </c>
      <c r="R71" s="10">
        <f t="shared" si="25"/>
        <v>-4</v>
      </c>
      <c r="S71" s="10">
        <f t="shared" si="25"/>
        <v>-5</v>
      </c>
      <c r="T71" s="10">
        <f t="shared" si="25"/>
        <v>-6</v>
      </c>
      <c r="U71" s="10">
        <f t="shared" si="25"/>
        <v>-7</v>
      </c>
      <c r="V71" s="10">
        <f t="shared" si="25"/>
        <v>-8</v>
      </c>
      <c r="W71" s="10">
        <f t="shared" si="25"/>
        <v>-9</v>
      </c>
      <c r="X71" s="10">
        <f t="shared" si="25"/>
        <v>-10</v>
      </c>
      <c r="Y71" s="10">
        <f t="shared" si="25"/>
        <v>-11</v>
      </c>
    </row>
    <row r="72" spans="2:26" x14ac:dyDescent="0.2">
      <c r="G72" s="10" t="s">
        <v>11</v>
      </c>
      <c r="H72" s="11">
        <f t="shared" ref="H72:Y72" si="26">H68</f>
        <v>4.6249008723235514E-2</v>
      </c>
      <c r="I72" s="11">
        <f t="shared" si="26"/>
        <v>0.19527359238699446</v>
      </c>
      <c r="J72" s="11">
        <f t="shared" si="26"/>
        <v>0.17957176843774775</v>
      </c>
      <c r="K72" s="11">
        <f t="shared" si="26"/>
        <v>0.16266455194290241</v>
      </c>
      <c r="L72" s="11">
        <f t="shared" si="26"/>
        <v>0.15549246629659</v>
      </c>
      <c r="M72" s="11">
        <f t="shared" si="26"/>
        <v>0.11972244250594763</v>
      </c>
      <c r="N72" s="11">
        <f t="shared" si="26"/>
        <v>4.9644726407612999E-2</v>
      </c>
      <c r="O72" s="11">
        <f t="shared" si="26"/>
        <v>8.1332275971451214E-3</v>
      </c>
      <c r="P72" s="11">
        <f t="shared" si="26"/>
        <v>0</v>
      </c>
      <c r="Q72" s="11">
        <f t="shared" si="26"/>
        <v>0</v>
      </c>
      <c r="R72" s="11">
        <f t="shared" si="26"/>
        <v>0</v>
      </c>
      <c r="S72" s="11">
        <f t="shared" si="26"/>
        <v>0</v>
      </c>
      <c r="T72" s="11">
        <f t="shared" si="26"/>
        <v>0</v>
      </c>
      <c r="U72" s="11">
        <f t="shared" si="26"/>
        <v>0</v>
      </c>
      <c r="V72" s="11">
        <f t="shared" si="26"/>
        <v>0</v>
      </c>
      <c r="W72" s="11">
        <f t="shared" si="26"/>
        <v>0</v>
      </c>
      <c r="X72" s="11">
        <f t="shared" si="26"/>
        <v>0</v>
      </c>
      <c r="Y72" s="11">
        <f t="shared" si="26"/>
        <v>8.3248215701823933E-2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8066.0269627279922</v>
      </c>
    </row>
    <row r="76" spans="2:26" x14ac:dyDescent="0.2">
      <c r="G76" s="1" t="s">
        <v>13</v>
      </c>
      <c r="H76" s="1">
        <f>700*(SUMPRODUCT(H72:K72,H73:K73))</f>
        <v>729.68754956383805</v>
      </c>
      <c r="I76" s="1">
        <v>500</v>
      </c>
      <c r="J76" s="1">
        <f>E62*(SUMPRODUCT(L73:Y73,L72:Y72))</f>
        <v>4485.9040444091988</v>
      </c>
      <c r="K76" s="1">
        <f>300</f>
        <v>300</v>
      </c>
      <c r="L76" s="1">
        <f>50*(SUMPRODUCT(H72:K72,H71:K71))</f>
        <v>123.00713719270418</v>
      </c>
      <c r="M76" s="9">
        <f>SUM(H76:K76)</f>
        <v>6015.5915939730367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2050.4353687549556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L76" sqref="L76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6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Y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si="0"/>
        <v>-6</v>
      </c>
      <c r="U3" s="1">
        <f t="shared" si="0"/>
        <v>-7</v>
      </c>
      <c r="V3" s="1">
        <f t="shared" si="0"/>
        <v>-8</v>
      </c>
      <c r="W3" s="1">
        <f t="shared" si="0"/>
        <v>-9</v>
      </c>
      <c r="X3" s="1">
        <f t="shared" si="0"/>
        <v>-10</v>
      </c>
      <c r="Y3" s="1">
        <f t="shared" si="0"/>
        <v>-11</v>
      </c>
      <c r="AA3" s="2" t="s">
        <v>8</v>
      </c>
      <c r="AB3" s="2">
        <f>H3</f>
        <v>6</v>
      </c>
      <c r="AC3" s="2">
        <f t="shared" ref="AC3:AK3" si="1">I3</f>
        <v>5</v>
      </c>
      <c r="AD3" s="2">
        <f t="shared" si="1"/>
        <v>4</v>
      </c>
      <c r="AE3" s="2">
        <f t="shared" si="1"/>
        <v>3</v>
      </c>
      <c r="AF3" s="2">
        <f t="shared" si="1"/>
        <v>2</v>
      </c>
      <c r="AG3" s="2">
        <f t="shared" si="1"/>
        <v>1</v>
      </c>
      <c r="AH3" s="2">
        <f t="shared" si="1"/>
        <v>0</v>
      </c>
      <c r="AI3" s="2">
        <f t="shared" si="1"/>
        <v>-1</v>
      </c>
      <c r="AJ3" s="2">
        <f t="shared" si="1"/>
        <v>-2</v>
      </c>
      <c r="AK3" s="2">
        <f t="shared" si="1"/>
        <v>-3</v>
      </c>
      <c r="AL3" s="2">
        <f>R3</f>
        <v>-4</v>
      </c>
      <c r="AM3" s="2">
        <f t="shared" ref="AM3:AS3" si="2">S3</f>
        <v>-5</v>
      </c>
      <c r="AN3" s="2">
        <f t="shared" si="2"/>
        <v>-6</v>
      </c>
      <c r="AO3" s="2">
        <f t="shared" si="2"/>
        <v>-7</v>
      </c>
      <c r="AP3" s="2">
        <f t="shared" si="2"/>
        <v>-8</v>
      </c>
      <c r="AQ3" s="2">
        <f t="shared" si="2"/>
        <v>-9</v>
      </c>
      <c r="AR3" s="2">
        <f t="shared" si="2"/>
        <v>-10</v>
      </c>
      <c r="AS3" s="2">
        <f t="shared" si="2"/>
        <v>-11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2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4"/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4"/>
        <v>0</v>
      </c>
      <c r="H10" s="5">
        <v>0.1</v>
      </c>
      <c r="I10" s="5">
        <v>0.4</v>
      </c>
      <c r="J10" s="5">
        <v>0.25</v>
      </c>
      <c r="K10" s="5">
        <v>0.05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4"/>
        <v>-1</v>
      </c>
      <c r="H11" s="5">
        <v>0.1</v>
      </c>
      <c r="I11" s="5">
        <v>0.4</v>
      </c>
      <c r="J11" s="5">
        <v>0.25</v>
      </c>
      <c r="K11" s="5">
        <v>0.05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4"/>
        <v>-2</v>
      </c>
      <c r="H12" s="5">
        <v>0.1</v>
      </c>
      <c r="I12" s="5">
        <v>0.4</v>
      </c>
      <c r="J12" s="5">
        <v>0.25</v>
      </c>
      <c r="K12" s="5">
        <v>0.05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4"/>
        <v>-3</v>
      </c>
      <c r="H13" s="5">
        <v>0.1</v>
      </c>
      <c r="I13" s="5">
        <v>0.4</v>
      </c>
      <c r="J13" s="5">
        <v>0.25</v>
      </c>
      <c r="K13" s="5">
        <v>0.05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4"/>
        <v>-4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3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-5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3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4"/>
        <v>-6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3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4"/>
        <v>-7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f t="shared" si="4"/>
        <v>-8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f t="shared" si="4"/>
        <v>-9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f t="shared" si="4"/>
        <v>-10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f t="shared" si="4"/>
        <v>-11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f>H3</f>
        <v>6</v>
      </c>
      <c r="I27" s="1">
        <f t="shared" ref="I27:Y27" si="5">I3</f>
        <v>5</v>
      </c>
      <c r="J27" s="1">
        <f t="shared" si="5"/>
        <v>4</v>
      </c>
      <c r="K27" s="1">
        <f t="shared" si="5"/>
        <v>3</v>
      </c>
      <c r="L27" s="1">
        <f t="shared" si="5"/>
        <v>2</v>
      </c>
      <c r="M27" s="1">
        <f t="shared" si="5"/>
        <v>1</v>
      </c>
      <c r="N27" s="1">
        <f t="shared" si="5"/>
        <v>0</v>
      </c>
      <c r="O27" s="1">
        <f t="shared" si="5"/>
        <v>-1</v>
      </c>
      <c r="P27" s="1">
        <f t="shared" si="5"/>
        <v>-2</v>
      </c>
      <c r="Q27" s="1">
        <f t="shared" si="5"/>
        <v>-3</v>
      </c>
      <c r="R27" s="1">
        <f t="shared" si="5"/>
        <v>-4</v>
      </c>
      <c r="S27" s="1">
        <f t="shared" si="5"/>
        <v>-5</v>
      </c>
      <c r="T27" s="1">
        <f t="shared" si="5"/>
        <v>-6</v>
      </c>
      <c r="U27" s="1">
        <f t="shared" si="5"/>
        <v>-7</v>
      </c>
      <c r="V27" s="1">
        <f t="shared" si="5"/>
        <v>-8</v>
      </c>
      <c r="W27" s="1">
        <f t="shared" si="5"/>
        <v>-9</v>
      </c>
      <c r="X27" s="1">
        <f t="shared" si="5"/>
        <v>-10</v>
      </c>
      <c r="Y27" s="1">
        <f t="shared" si="5"/>
        <v>-11</v>
      </c>
    </row>
    <row r="28" spans="3:45" x14ac:dyDescent="0.2">
      <c r="G28" s="1">
        <f>G4</f>
        <v>6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">
      <c r="G29" s="1">
        <f t="shared" ref="G29:G45" si="7">G5</f>
        <v>5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">
      <c r="G30" s="1">
        <f t="shared" si="7"/>
        <v>4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">
      <c r="G31" s="1">
        <f t="shared" si="7"/>
        <v>3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">
      <c r="G32" s="1">
        <f t="shared" si="7"/>
        <v>2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">
      <c r="G33" s="1">
        <f t="shared" si="7"/>
        <v>1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">
      <c r="G34" s="1">
        <f t="shared" si="7"/>
        <v>0</v>
      </c>
      <c r="H34" s="5">
        <f t="shared" si="8"/>
        <v>0.1</v>
      </c>
      <c r="I34" s="5">
        <f t="shared" si="6"/>
        <v>0.4</v>
      </c>
      <c r="J34" s="5">
        <f t="shared" si="6"/>
        <v>0.25</v>
      </c>
      <c r="K34" s="5">
        <f t="shared" si="6"/>
        <v>0.05</v>
      </c>
      <c r="L34" s="5">
        <f t="shared" si="6"/>
        <v>0</v>
      </c>
      <c r="M34" s="5">
        <f t="shared" si="6"/>
        <v>0</v>
      </c>
      <c r="N34" s="5">
        <f t="shared" si="6"/>
        <v>-1</v>
      </c>
      <c r="O34" s="5">
        <f t="shared" si="6"/>
        <v>0</v>
      </c>
      <c r="P34" s="5">
        <f t="shared" si="6"/>
        <v>0</v>
      </c>
      <c r="Q34" s="5">
        <f t="shared" si="6"/>
        <v>0</v>
      </c>
      <c r="R34" s="5">
        <f t="shared" si="6"/>
        <v>0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">
      <c r="G35" s="1">
        <f t="shared" si="7"/>
        <v>-1</v>
      </c>
      <c r="H35" s="5">
        <f t="shared" si="8"/>
        <v>0.1</v>
      </c>
      <c r="I35" s="5">
        <f t="shared" si="6"/>
        <v>0.4</v>
      </c>
      <c r="J35" s="5">
        <f t="shared" si="6"/>
        <v>0.25</v>
      </c>
      <c r="K35" s="5">
        <f t="shared" si="6"/>
        <v>0.05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-1</v>
      </c>
      <c r="P35" s="5">
        <f t="shared" si="6"/>
        <v>0</v>
      </c>
      <c r="Q35" s="5">
        <f t="shared" si="6"/>
        <v>0</v>
      </c>
      <c r="R35" s="5">
        <f t="shared" si="6"/>
        <v>0</v>
      </c>
      <c r="S35" s="5">
        <f t="shared" si="6"/>
        <v>0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">
      <c r="G36" s="1">
        <f t="shared" si="7"/>
        <v>-2</v>
      </c>
      <c r="H36" s="5">
        <f t="shared" si="8"/>
        <v>0.1</v>
      </c>
      <c r="I36" s="5">
        <f t="shared" si="6"/>
        <v>0.4</v>
      </c>
      <c r="J36" s="5">
        <f t="shared" si="6"/>
        <v>0.25</v>
      </c>
      <c r="K36" s="5">
        <f t="shared" si="6"/>
        <v>0.05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-1</v>
      </c>
      <c r="Q36" s="5">
        <f t="shared" si="6"/>
        <v>0</v>
      </c>
      <c r="R36" s="5">
        <f t="shared" si="6"/>
        <v>0</v>
      </c>
      <c r="S36" s="5">
        <f t="shared" si="6"/>
        <v>0</v>
      </c>
      <c r="T36" s="5">
        <f t="shared" si="6"/>
        <v>0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">
      <c r="G37" s="1">
        <f t="shared" si="7"/>
        <v>-3</v>
      </c>
      <c r="H37" s="5">
        <f t="shared" si="8"/>
        <v>0.1</v>
      </c>
      <c r="I37" s="5">
        <f t="shared" si="6"/>
        <v>0.4</v>
      </c>
      <c r="J37" s="5">
        <f t="shared" si="6"/>
        <v>0.25</v>
      </c>
      <c r="K37" s="5">
        <f t="shared" si="6"/>
        <v>0.05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-1</v>
      </c>
      <c r="R37" s="5">
        <f t="shared" si="6"/>
        <v>0</v>
      </c>
      <c r="S37" s="5">
        <f t="shared" si="6"/>
        <v>0</v>
      </c>
      <c r="T37" s="5">
        <f t="shared" si="6"/>
        <v>0</v>
      </c>
      <c r="U37" s="5">
        <f t="shared" si="6"/>
        <v>0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">
      <c r="G38" s="1">
        <f t="shared" si="7"/>
        <v>-4</v>
      </c>
      <c r="H38" s="5">
        <f t="shared" si="8"/>
        <v>0.1</v>
      </c>
      <c r="I38" s="5">
        <f t="shared" si="6"/>
        <v>0.4</v>
      </c>
      <c r="J38" s="5">
        <f t="shared" si="6"/>
        <v>0.25</v>
      </c>
      <c r="K38" s="5">
        <f t="shared" si="6"/>
        <v>0.05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-1</v>
      </c>
      <c r="S38" s="5">
        <f t="shared" si="6"/>
        <v>0</v>
      </c>
      <c r="T38" s="5">
        <f t="shared" si="6"/>
        <v>0</v>
      </c>
      <c r="U38" s="5">
        <f t="shared" si="6"/>
        <v>0</v>
      </c>
      <c r="V38" s="5">
        <f t="shared" si="6"/>
        <v>0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">
      <c r="G39" s="1">
        <f t="shared" si="7"/>
        <v>-5</v>
      </c>
      <c r="H39" s="5">
        <f t="shared" si="8"/>
        <v>0.1</v>
      </c>
      <c r="I39" s="5">
        <f t="shared" si="6"/>
        <v>0.4</v>
      </c>
      <c r="J39" s="5">
        <f t="shared" si="6"/>
        <v>0.25</v>
      </c>
      <c r="K39" s="5">
        <f t="shared" si="6"/>
        <v>0.05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-1</v>
      </c>
      <c r="T39" s="5">
        <f t="shared" si="6"/>
        <v>0</v>
      </c>
      <c r="U39" s="5">
        <f t="shared" si="6"/>
        <v>0</v>
      </c>
      <c r="V39" s="5">
        <f t="shared" si="6"/>
        <v>0</v>
      </c>
      <c r="W39" s="5">
        <f t="shared" si="6"/>
        <v>0</v>
      </c>
      <c r="X39" s="5">
        <f t="shared" si="6"/>
        <v>0</v>
      </c>
      <c r="Y39" s="5">
        <v>1</v>
      </c>
    </row>
    <row r="40" spans="7:25" x14ac:dyDescent="0.2">
      <c r="G40" s="1">
        <f t="shared" si="7"/>
        <v>-6</v>
      </c>
      <c r="H40" s="5">
        <f t="shared" si="8"/>
        <v>0.1</v>
      </c>
      <c r="I40" s="5">
        <f t="shared" si="6"/>
        <v>0.4</v>
      </c>
      <c r="J40" s="5">
        <f t="shared" si="6"/>
        <v>0.25</v>
      </c>
      <c r="K40" s="5">
        <f t="shared" si="6"/>
        <v>0.05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-1</v>
      </c>
      <c r="U40" s="5">
        <f t="shared" si="6"/>
        <v>0</v>
      </c>
      <c r="V40" s="5">
        <f t="shared" si="6"/>
        <v>0</v>
      </c>
      <c r="W40" s="5">
        <f t="shared" si="6"/>
        <v>0</v>
      </c>
      <c r="X40" s="5">
        <f t="shared" si="6"/>
        <v>0</v>
      </c>
      <c r="Y40" s="5">
        <v>1</v>
      </c>
    </row>
    <row r="41" spans="7:25" x14ac:dyDescent="0.2">
      <c r="G41" s="1">
        <f t="shared" si="7"/>
        <v>-7</v>
      </c>
      <c r="H41" s="5">
        <f t="shared" si="8"/>
        <v>0.1</v>
      </c>
      <c r="I41" s="5">
        <f t="shared" si="6"/>
        <v>0.4</v>
      </c>
      <c r="J41" s="5">
        <f t="shared" si="6"/>
        <v>0.25</v>
      </c>
      <c r="K41" s="5">
        <f t="shared" si="6"/>
        <v>0.05</v>
      </c>
      <c r="L41" s="5">
        <f t="shared" si="6"/>
        <v>0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">
      <c r="G42" s="1">
        <f t="shared" si="7"/>
        <v>-8</v>
      </c>
      <c r="H42" s="5">
        <f t="shared" si="8"/>
        <v>0.1</v>
      </c>
      <c r="I42" s="5">
        <f t="shared" si="6"/>
        <v>0.4</v>
      </c>
      <c r="J42" s="5">
        <f t="shared" si="6"/>
        <v>0.25</v>
      </c>
      <c r="K42" s="5">
        <f t="shared" si="6"/>
        <v>0.05</v>
      </c>
      <c r="L42" s="5">
        <f t="shared" si="6"/>
        <v>0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">
      <c r="G43" s="1">
        <f t="shared" si="7"/>
        <v>-9</v>
      </c>
      <c r="H43" s="5">
        <f t="shared" si="8"/>
        <v>0.1</v>
      </c>
      <c r="I43" s="5">
        <f t="shared" si="6"/>
        <v>0.4</v>
      </c>
      <c r="J43" s="5">
        <f t="shared" si="6"/>
        <v>0.25</v>
      </c>
      <c r="K43" s="5">
        <f t="shared" si="6"/>
        <v>0.05</v>
      </c>
      <c r="L43" s="5">
        <f t="shared" si="6"/>
        <v>0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">
      <c r="G44" s="1">
        <f t="shared" si="7"/>
        <v>-10</v>
      </c>
      <c r="H44" s="5">
        <f t="shared" si="8"/>
        <v>0.1</v>
      </c>
      <c r="I44" s="5">
        <f t="shared" si="8"/>
        <v>0.4</v>
      </c>
      <c r="J44" s="5">
        <f t="shared" si="8"/>
        <v>0.25</v>
      </c>
      <c r="K44" s="5">
        <f t="shared" si="8"/>
        <v>0.05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">
      <c r="G45" s="1">
        <f t="shared" si="7"/>
        <v>-11</v>
      </c>
      <c r="H45" s="5">
        <f t="shared" ref="H45:W45" si="10">H21-AB21</f>
        <v>0.1</v>
      </c>
      <c r="I45" s="5">
        <f t="shared" si="10"/>
        <v>0.4</v>
      </c>
      <c r="J45" s="5">
        <f t="shared" si="10"/>
        <v>0.25</v>
      </c>
      <c r="K45" s="5">
        <f t="shared" si="10"/>
        <v>0.05</v>
      </c>
      <c r="L45" s="5">
        <f t="shared" si="10"/>
        <v>0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f>H27</f>
        <v>6</v>
      </c>
      <c r="I50" s="1">
        <f t="shared" ref="I50:Y50" si="11">I27</f>
        <v>5</v>
      </c>
      <c r="J50" s="1">
        <f t="shared" si="11"/>
        <v>4</v>
      </c>
      <c r="K50" s="1">
        <f t="shared" si="11"/>
        <v>3</v>
      </c>
      <c r="L50" s="1">
        <f t="shared" si="11"/>
        <v>2</v>
      </c>
      <c r="M50" s="1">
        <f t="shared" si="11"/>
        <v>1</v>
      </c>
      <c r="N50" s="1">
        <f t="shared" si="11"/>
        <v>0</v>
      </c>
      <c r="O50" s="1">
        <f t="shared" si="11"/>
        <v>-1</v>
      </c>
      <c r="P50" s="1">
        <f t="shared" si="11"/>
        <v>-2</v>
      </c>
      <c r="Q50" s="1">
        <f t="shared" si="11"/>
        <v>-3</v>
      </c>
      <c r="R50" s="1">
        <f t="shared" si="11"/>
        <v>-4</v>
      </c>
      <c r="S50" s="1">
        <f t="shared" si="11"/>
        <v>-5</v>
      </c>
      <c r="T50" s="1">
        <f t="shared" si="11"/>
        <v>-6</v>
      </c>
      <c r="U50" s="1">
        <f t="shared" si="11"/>
        <v>-7</v>
      </c>
      <c r="V50" s="1">
        <f t="shared" si="11"/>
        <v>-8</v>
      </c>
      <c r="W50" s="1">
        <f t="shared" si="11"/>
        <v>-9</v>
      </c>
      <c r="X50" s="1">
        <f t="shared" si="11"/>
        <v>-10</v>
      </c>
      <c r="Y50" s="1">
        <f t="shared" si="11"/>
        <v>-11</v>
      </c>
    </row>
    <row r="51" spans="2:25" x14ac:dyDescent="0.2">
      <c r="G51" s="1">
        <f>G28</f>
        <v>6</v>
      </c>
      <c r="H51">
        <f t="array" ref="H51:Y68">MINVERSE(H28:Y45)</f>
        <v>-0.9921537785405703</v>
      </c>
      <c r="I51">
        <v>0.25535071282870231</v>
      </c>
      <c r="J51">
        <v>-8.6819300629746271E-2</v>
      </c>
      <c r="K51">
        <v>-0.12192357774763037</v>
      </c>
      <c r="L51">
        <v>-4.9869385023641528E-2</v>
      </c>
      <c r="M51">
        <v>-7.5200664021979863E-2</v>
      </c>
      <c r="N51">
        <v>-6.9809746282247509E-2</v>
      </c>
      <c r="O51">
        <v>-4.8643790752083832E-2</v>
      </c>
      <c r="P51">
        <v>-2.1293635256677251E-2</v>
      </c>
      <c r="Q51">
        <v>-3.7600332010989841E-3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1.2141231986269736</v>
      </c>
    </row>
    <row r="52" spans="2:25" x14ac:dyDescent="0.2">
      <c r="G52" s="1">
        <f t="shared" ref="G52:G68" si="12">G29</f>
        <v>5</v>
      </c>
      <c r="H52">
        <v>0.10119983982130384</v>
      </c>
      <c r="I52">
        <v>-0.68382289853227329</v>
      </c>
      <c r="J52">
        <v>0.14601666202222219</v>
      </c>
      <c r="K52">
        <v>-0.19276215459283555</v>
      </c>
      <c r="L52">
        <v>-0.16226833194631246</v>
      </c>
      <c r="M52">
        <v>-0.11916167516383866</v>
      </c>
      <c r="N52">
        <v>-0.12962937335839053</v>
      </c>
      <c r="O52">
        <v>-9.7869860781755358E-2</v>
      </c>
      <c r="P52">
        <v>-3.7903835388275499E-2</v>
      </c>
      <c r="Q52">
        <v>-5.9580837581919227E-3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1.1821597116783471</v>
      </c>
    </row>
    <row r="53" spans="2:25" x14ac:dyDescent="0.2">
      <c r="G53" s="1">
        <f t="shared" si="12"/>
        <v>4</v>
      </c>
      <c r="H53">
        <v>8.4194327815403647E-2</v>
      </c>
      <c r="I53">
        <v>0.35548716188725915</v>
      </c>
      <c r="J53">
        <v>-0.78420844323525463</v>
      </c>
      <c r="K53">
        <v>4.9210228420706152E-2</v>
      </c>
      <c r="L53">
        <v>-0.23417758305263942</v>
      </c>
      <c r="M53">
        <v>-0.22825464217410676</v>
      </c>
      <c r="N53">
        <v>-0.16622982671246339</v>
      </c>
      <c r="O53">
        <v>-0.14738574121176726</v>
      </c>
      <c r="P53">
        <v>-6.877253969615886E-2</v>
      </c>
      <c r="Q53">
        <v>-1.141273210870533E-2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1.1515497900677267</v>
      </c>
    </row>
    <row r="54" spans="2:25" x14ac:dyDescent="0.2">
      <c r="G54" s="1">
        <f t="shared" si="12"/>
        <v>3</v>
      </c>
      <c r="H54">
        <v>6.5603926563108067E-2</v>
      </c>
      <c r="I54">
        <v>0.27699435659978899</v>
      </c>
      <c r="J54">
        <v>0.25472141856910402</v>
      </c>
      <c r="K54">
        <v>-0.88037247228009752</v>
      </c>
      <c r="L54">
        <v>-1.8412683891945909E-3</v>
      </c>
      <c r="M54">
        <v>-0.30554130013068048</v>
      </c>
      <c r="N54">
        <v>-0.26920181452338315</v>
      </c>
      <c r="O54">
        <v>-0.16669546076357572</v>
      </c>
      <c r="P54">
        <v>-7.6477388452130077E-2</v>
      </c>
      <c r="Q54">
        <v>-1.5277065006534016E-2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1.1180870678135943</v>
      </c>
    </row>
    <row r="55" spans="2:25" x14ac:dyDescent="0.2">
      <c r="G55" s="1">
        <f t="shared" si="12"/>
        <v>2</v>
      </c>
      <c r="H55">
        <v>4.6725098775163322E-2</v>
      </c>
      <c r="I55">
        <v>0.19728375038402235</v>
      </c>
      <c r="J55">
        <v>0.18142029092331863</v>
      </c>
      <c r="K55">
        <v>0.16433903053431917</v>
      </c>
      <c r="L55">
        <v>-0.93656320554338313</v>
      </c>
      <c r="M55">
        <v>-7.3730854049909159E-2</v>
      </c>
      <c r="N55">
        <v>-0.33921568084758946</v>
      </c>
      <c r="O55">
        <v>-0.2554161914790935</v>
      </c>
      <c r="P55">
        <v>-6.5260873789646623E-2</v>
      </c>
      <c r="Q55">
        <v>-3.6865427024954465E-3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1.0841051777952939</v>
      </c>
    </row>
    <row r="56" spans="2:25" x14ac:dyDescent="0.2">
      <c r="G56" s="1">
        <f t="shared" si="12"/>
        <v>1</v>
      </c>
      <c r="H56">
        <v>3.8229626270588186E-2</v>
      </c>
      <c r="I56">
        <v>0.16141397758692735</v>
      </c>
      <c r="J56">
        <v>0.14843478348271524</v>
      </c>
      <c r="K56">
        <v>0.13445920680080661</v>
      </c>
      <c r="L56">
        <v>0.14281192273723189</v>
      </c>
      <c r="M56">
        <v>-0.96941615331356201</v>
      </c>
      <c r="N56">
        <v>-9.5721920693482287E-2</v>
      </c>
      <c r="O56">
        <v>-0.34534052030107643</v>
      </c>
      <c r="P56">
        <v>-0.23521344219152912</v>
      </c>
      <c r="Q56">
        <v>-4.8470807665678087E-2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1.0688133272870586</v>
      </c>
    </row>
    <row r="57" spans="2:25" x14ac:dyDescent="0.2">
      <c r="G57" s="1">
        <f t="shared" si="12"/>
        <v>0</v>
      </c>
      <c r="H57">
        <v>1.0973397548495501E-16</v>
      </c>
      <c r="I57">
        <v>0</v>
      </c>
      <c r="J57">
        <v>-2.6336154116389201E-16</v>
      </c>
      <c r="K57">
        <v>2.6336154116389201E-16</v>
      </c>
      <c r="L57">
        <v>8.7787180387964007E-17</v>
      </c>
      <c r="M57">
        <v>0</v>
      </c>
      <c r="N57">
        <v>-1</v>
      </c>
      <c r="O57">
        <v>0</v>
      </c>
      <c r="P57">
        <v>-1.31680770581946E-16</v>
      </c>
      <c r="Q57">
        <v>1.0973397548495501E-17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1">
        <f t="shared" si="12"/>
        <v>-1</v>
      </c>
      <c r="H58">
        <v>1.0195097028686738E-16</v>
      </c>
      <c r="I58">
        <v>-2.0390194057373476E-16</v>
      </c>
      <c r="J58">
        <v>-2.0390194057373476E-16</v>
      </c>
      <c r="K58">
        <v>2.0390194057373476E-16</v>
      </c>
      <c r="L58">
        <v>0</v>
      </c>
      <c r="M58">
        <v>0</v>
      </c>
      <c r="N58">
        <v>0</v>
      </c>
      <c r="O58">
        <v>-0.99999999999999978</v>
      </c>
      <c r="P58">
        <v>-1.5292645543030107E-16</v>
      </c>
      <c r="Q58">
        <v>1.2743871285858422E-17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">
      <c r="G59" s="1">
        <f t="shared" si="12"/>
        <v>-2</v>
      </c>
      <c r="H59">
        <v>8.6642313178093067E-17</v>
      </c>
      <c r="I59">
        <v>0</v>
      </c>
      <c r="J59">
        <v>0</v>
      </c>
      <c r="K59">
        <v>3.4656925271237227E-16</v>
      </c>
      <c r="L59">
        <v>0</v>
      </c>
      <c r="M59">
        <v>0</v>
      </c>
      <c r="N59">
        <v>0</v>
      </c>
      <c r="O59">
        <v>0</v>
      </c>
      <c r="P59">
        <v>-1.0000000000000002</v>
      </c>
      <c r="Q59">
        <v>1.0830289147261633E-17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f t="shared" si="12"/>
        <v>-3</v>
      </c>
      <c r="H60">
        <v>0</v>
      </c>
      <c r="I60">
        <v>0</v>
      </c>
      <c r="J60">
        <v>0</v>
      </c>
      <c r="K60">
        <v>0</v>
      </c>
      <c r="L60">
        <v>-2.4490543883935275E-16</v>
      </c>
      <c r="M60">
        <v>0</v>
      </c>
      <c r="N60">
        <v>-2.4490543883935275E-16</v>
      </c>
      <c r="O60">
        <v>0</v>
      </c>
      <c r="P60">
        <v>-1.2245271941967637E-16</v>
      </c>
      <c r="Q60">
        <v>-0.99999999999999989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0.99999999999999989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1">
        <f t="shared" si="12"/>
        <v>-5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1">
        <f t="shared" si="12"/>
        <v>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f t="shared" si="12"/>
        <v>-7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1">
        <f t="shared" si="12"/>
        <v>-8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1">
        <f t="shared" si="12"/>
        <v>-9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1">
        <f>G44</f>
        <v>-10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1">
        <f t="shared" si="12"/>
        <v>-11</v>
      </c>
      <c r="H68" s="5">
        <v>3.4406663643529282E-2</v>
      </c>
      <c r="I68" s="5">
        <v>0.14527257982823472</v>
      </c>
      <c r="J68" s="5">
        <v>0.13359130513444387</v>
      </c>
      <c r="K68" s="5">
        <v>0.12101328612072573</v>
      </c>
      <c r="L68" s="5">
        <v>0.12853073046350871</v>
      </c>
      <c r="M68" s="5">
        <v>0.12752546201779416</v>
      </c>
      <c r="N68" s="5">
        <v>0.11385027137586595</v>
      </c>
      <c r="O68" s="5">
        <v>8.919353172903112E-2</v>
      </c>
      <c r="P68" s="5">
        <v>3.830790202762397E-2</v>
      </c>
      <c r="Q68" s="5">
        <v>6.3762731008897081E-3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6.1931994558352688E-2</v>
      </c>
    </row>
    <row r="71" spans="2:26" x14ac:dyDescent="0.2">
      <c r="G71" s="2"/>
      <c r="H71" s="10">
        <f>H50</f>
        <v>6</v>
      </c>
      <c r="I71" s="10">
        <f t="shared" ref="I71:Y71" si="13">I50</f>
        <v>5</v>
      </c>
      <c r="J71" s="10">
        <f t="shared" si="13"/>
        <v>4</v>
      </c>
      <c r="K71" s="10">
        <f t="shared" si="13"/>
        <v>3</v>
      </c>
      <c r="L71" s="10">
        <f t="shared" si="13"/>
        <v>2</v>
      </c>
      <c r="M71" s="10">
        <f t="shared" si="13"/>
        <v>1</v>
      </c>
      <c r="N71" s="10">
        <f t="shared" si="13"/>
        <v>0</v>
      </c>
      <c r="O71" s="10">
        <f t="shared" si="13"/>
        <v>-1</v>
      </c>
      <c r="P71" s="10">
        <f t="shared" si="13"/>
        <v>-2</v>
      </c>
      <c r="Q71" s="10">
        <f t="shared" si="13"/>
        <v>-3</v>
      </c>
      <c r="R71" s="10">
        <f t="shared" si="13"/>
        <v>-4</v>
      </c>
      <c r="S71" s="10">
        <f t="shared" si="13"/>
        <v>-5</v>
      </c>
      <c r="T71" s="10">
        <f t="shared" si="13"/>
        <v>-6</v>
      </c>
      <c r="U71" s="10">
        <f t="shared" si="13"/>
        <v>-7</v>
      </c>
      <c r="V71" s="10">
        <f t="shared" si="13"/>
        <v>-8</v>
      </c>
      <c r="W71" s="10">
        <f t="shared" si="13"/>
        <v>-9</v>
      </c>
      <c r="X71" s="10">
        <f t="shared" si="13"/>
        <v>-10</v>
      </c>
      <c r="Y71" s="10">
        <f t="shared" si="13"/>
        <v>-11</v>
      </c>
    </row>
    <row r="72" spans="2:26" x14ac:dyDescent="0.2">
      <c r="G72" s="10" t="s">
        <v>11</v>
      </c>
      <c r="H72" s="11">
        <f t="shared" ref="H72:Y72" si="14">H68</f>
        <v>3.4406663643529282E-2</v>
      </c>
      <c r="I72" s="11">
        <f t="shared" si="14"/>
        <v>0.14527257982823472</v>
      </c>
      <c r="J72" s="11">
        <f t="shared" si="14"/>
        <v>0.13359130513444387</v>
      </c>
      <c r="K72" s="11">
        <f t="shared" si="14"/>
        <v>0.12101328612072573</v>
      </c>
      <c r="L72" s="11">
        <f t="shared" si="14"/>
        <v>0.12853073046350871</v>
      </c>
      <c r="M72" s="11">
        <f t="shared" si="14"/>
        <v>0.12752546201779416</v>
      </c>
      <c r="N72" s="11">
        <f t="shared" si="14"/>
        <v>0.11385027137586595</v>
      </c>
      <c r="O72" s="11">
        <f t="shared" si="14"/>
        <v>8.919353172903112E-2</v>
      </c>
      <c r="P72" s="11">
        <f t="shared" si="14"/>
        <v>3.830790202762397E-2</v>
      </c>
      <c r="Q72" s="11">
        <f t="shared" si="14"/>
        <v>6.3762731008897081E-3</v>
      </c>
      <c r="R72" s="11">
        <f t="shared" si="14"/>
        <v>0</v>
      </c>
      <c r="S72" s="11">
        <f t="shared" si="14"/>
        <v>0</v>
      </c>
      <c r="T72" s="11">
        <f t="shared" si="14"/>
        <v>0</v>
      </c>
      <c r="U72" s="11">
        <f t="shared" si="14"/>
        <v>0</v>
      </c>
      <c r="V72" s="11">
        <f t="shared" si="14"/>
        <v>0</v>
      </c>
      <c r="W72" s="11">
        <f t="shared" si="14"/>
        <v>0</v>
      </c>
      <c r="X72" s="11">
        <f t="shared" si="14"/>
        <v>0</v>
      </c>
      <c r="Y72" s="11">
        <f t="shared" si="14"/>
        <v>6.1931994558352688E-2</v>
      </c>
      <c r="Z72" s="5">
        <f>SUM(H72:Y72)</f>
        <v>0.99999999999999978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9302.7904247634287</v>
      </c>
    </row>
    <row r="76" spans="2:26" x14ac:dyDescent="0.2">
      <c r="G76" s="1" t="s">
        <v>13</v>
      </c>
      <c r="H76" s="1">
        <f>700*(SUMPRODUCT(H72:M72,H73:M73))</f>
        <v>1349.0716962816139</v>
      </c>
      <c r="I76" s="1">
        <v>500</v>
      </c>
      <c r="J76" s="1">
        <f>E62*(SUMPRODUCT(N73:Y73,N72:Y72))</f>
        <v>4086.2248979691126</v>
      </c>
      <c r="K76" s="1">
        <f>300</f>
        <v>300</v>
      </c>
      <c r="L76" s="1">
        <f>50*(SUMPRODUCT(H72:M72,H71:M71))</f>
        <v>110.73974414235568</v>
      </c>
      <c r="M76" s="9">
        <f>SUM(H76:L76)</f>
        <v>6346.0363383930817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2956.7540863703471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B6" sqref="B6"/>
    </sheetView>
  </sheetViews>
  <sheetFormatPr baseColWidth="10" defaultRowHeight="16" x14ac:dyDescent="0.2"/>
  <sheetData>
    <row r="4" spans="2:5" x14ac:dyDescent="0.2">
      <c r="B4" s="1"/>
    </row>
    <row r="5" spans="2:5" x14ac:dyDescent="0.2">
      <c r="B5" s="1" t="s">
        <v>39</v>
      </c>
      <c r="C5" t="s">
        <v>40</v>
      </c>
    </row>
    <row r="6" spans="2:5" x14ac:dyDescent="0.2">
      <c r="B6" s="1"/>
    </row>
    <row r="8" spans="2:5" x14ac:dyDescent="0.2">
      <c r="B8" s="14" t="s">
        <v>37</v>
      </c>
      <c r="C8" s="1">
        <v>1</v>
      </c>
      <c r="D8" s="1">
        <v>3</v>
      </c>
      <c r="E8" s="1">
        <v>7</v>
      </c>
    </row>
    <row r="9" spans="2:5" x14ac:dyDescent="0.2">
      <c r="B9" s="1">
        <v>1</v>
      </c>
      <c r="C9" s="13" t="s">
        <v>36</v>
      </c>
      <c r="D9" s="13" t="s">
        <v>36</v>
      </c>
      <c r="E9" s="13" t="s">
        <v>36</v>
      </c>
    </row>
    <row r="10" spans="2:5" x14ac:dyDescent="0.2">
      <c r="B10" s="1">
        <v>6</v>
      </c>
      <c r="C10" s="2">
        <v>2956.7540863703471</v>
      </c>
      <c r="D10" s="2">
        <v>2050.4353687549556</v>
      </c>
      <c r="E10" s="13" t="s">
        <v>36</v>
      </c>
    </row>
    <row r="11" spans="2:5" ht="17" thickBot="1" x14ac:dyDescent="0.25">
      <c r="B11" s="1">
        <v>12</v>
      </c>
      <c r="C11" s="44">
        <v>6339.7207635525519</v>
      </c>
      <c r="D11" s="2">
        <v>5090.9133853251224</v>
      </c>
      <c r="E11" s="2">
        <v>2749.652078207876</v>
      </c>
    </row>
    <row r="12" spans="2:5" ht="17" thickBot="1" x14ac:dyDescent="0.25">
      <c r="B12" s="1">
        <v>13</v>
      </c>
      <c r="C12" s="45">
        <v>8112.8364483735859</v>
      </c>
      <c r="D12" s="1">
        <v>5852.4999999999982</v>
      </c>
      <c r="E12" s="1">
        <f>D11-E11</f>
        <v>2341.2613071172464</v>
      </c>
    </row>
    <row r="13" spans="2:5" x14ac:dyDescent="0.2">
      <c r="B13" s="1">
        <v>14</v>
      </c>
      <c r="C13" s="1">
        <v>8102.7924142011225</v>
      </c>
      <c r="D13" s="1">
        <f>D12+(D12-D11)</f>
        <v>6614.086614674874</v>
      </c>
      <c r="E13" s="1">
        <f>C11-E11</f>
        <v>3590.0686853446759</v>
      </c>
    </row>
    <row r="15" spans="2:5" x14ac:dyDescent="0.2">
      <c r="B15" t="s">
        <v>38</v>
      </c>
    </row>
  </sheetData>
  <conditionalFormatting sqref="C9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3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0.1</v>
      </c>
      <c r="I14" s="5">
        <v>0.4</v>
      </c>
      <c r="J14" s="5">
        <v>0.25</v>
      </c>
      <c r="K14" s="5">
        <v>0.05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0.1</v>
      </c>
      <c r="I15" s="5">
        <v>0.4</v>
      </c>
      <c r="J15" s="5">
        <v>0.25</v>
      </c>
      <c r="K15" s="5">
        <v>0.05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0.1</v>
      </c>
      <c r="I38" s="5">
        <f t="shared" si="2"/>
        <v>0.4</v>
      </c>
      <c r="J38" s="5">
        <f t="shared" si="2"/>
        <v>0.25</v>
      </c>
      <c r="K38" s="5">
        <f t="shared" si="2"/>
        <v>0.05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-1</v>
      </c>
      <c r="S38" s="5">
        <f t="shared" si="2"/>
        <v>0</v>
      </c>
      <c r="T38" s="5">
        <f t="shared" si="2"/>
        <v>0</v>
      </c>
      <c r="U38" s="5">
        <f t="shared" si="2"/>
        <v>0</v>
      </c>
      <c r="V38" s="5">
        <f t="shared" si="2"/>
        <v>0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0.1</v>
      </c>
      <c r="I39" s="5">
        <f t="shared" si="2"/>
        <v>0.4</v>
      </c>
      <c r="J39" s="5">
        <f t="shared" si="2"/>
        <v>0.25</v>
      </c>
      <c r="K39" s="5">
        <f t="shared" si="2"/>
        <v>0.05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-1</v>
      </c>
      <c r="T39" s="5">
        <f t="shared" si="2"/>
        <v>0</v>
      </c>
      <c r="U39" s="5">
        <f t="shared" si="2"/>
        <v>0</v>
      </c>
      <c r="V39" s="5">
        <f t="shared" si="2"/>
        <v>0</v>
      </c>
      <c r="W39" s="5">
        <f t="shared" si="2"/>
        <v>0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si="2"/>
        <v>0.4</v>
      </c>
      <c r="J43" s="5">
        <f t="shared" si="2"/>
        <v>0.25</v>
      </c>
      <c r="K43" s="5">
        <f t="shared" si="2"/>
        <v>0.05</v>
      </c>
      <c r="L43" s="5">
        <f t="shared" si="2"/>
        <v>0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3"/>
        <v>0.4</v>
      </c>
      <c r="J44" s="5">
        <f t="shared" si="3"/>
        <v>0.25</v>
      </c>
      <c r="K44" s="5">
        <f t="shared" si="3"/>
        <v>0.05</v>
      </c>
      <c r="L44" s="5">
        <f t="shared" si="3"/>
        <v>0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">
      <c r="G45" s="1">
        <v>-5</v>
      </c>
      <c r="H45" s="5">
        <f t="shared" ref="H45:W45" si="5">H21-AB21</f>
        <v>0.1</v>
      </c>
      <c r="I45" s="5">
        <f t="shared" si="5"/>
        <v>0.4</v>
      </c>
      <c r="J45" s="5">
        <f t="shared" si="5"/>
        <v>0.25</v>
      </c>
      <c r="K45" s="5">
        <f t="shared" si="5"/>
        <v>0.05</v>
      </c>
      <c r="L45" s="5">
        <f t="shared" si="5"/>
        <v>0</v>
      </c>
      <c r="M45" s="5">
        <f t="shared" si="5"/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-0.98538384983194249</v>
      </c>
      <c r="I51">
        <v>0.28393485626513182</v>
      </c>
      <c r="J51">
        <v>-6.0533589779579206E-2</v>
      </c>
      <c r="K51">
        <v>-9.8112744813580899E-2</v>
      </c>
      <c r="L51">
        <v>-2.4579403666512997E-2</v>
      </c>
      <c r="M51">
        <v>-5.0108481433747534E-2</v>
      </c>
      <c r="N51">
        <v>-5.2675914939699191E-2</v>
      </c>
      <c r="O51">
        <v>-4.6254515243051297E-2</v>
      </c>
      <c r="P51">
        <v>-4.8974843962503053E-2</v>
      </c>
      <c r="Q51">
        <v>-4.8856864107037039E-2</v>
      </c>
      <c r="R51">
        <v>-4.3558734964156548E-2</v>
      </c>
      <c r="S51">
        <v>-3.409918239559296E-2</v>
      </c>
      <c r="T51">
        <v>-1.4662958224884405E-2</v>
      </c>
      <c r="U51">
        <v>-2.4428432053518337E-3</v>
      </c>
      <c r="V51" s="1">
        <v>0</v>
      </c>
      <c r="W51" s="1">
        <v>0</v>
      </c>
      <c r="X51" s="1">
        <v>0</v>
      </c>
      <c r="Y51" s="1">
        <v>1.2263090703025032</v>
      </c>
    </row>
    <row r="52" spans="2:25" x14ac:dyDescent="0.2">
      <c r="G52" s="1">
        <v>11</v>
      </c>
      <c r="H52">
        <v>0.11402243994013675</v>
      </c>
      <c r="I52">
        <v>-0.62968303136386694</v>
      </c>
      <c r="J52">
        <v>0.19580317729843208</v>
      </c>
      <c r="K52">
        <v>-0.14766318791973851</v>
      </c>
      <c r="L52">
        <v>-0.11436778056503825</v>
      </c>
      <c r="M52">
        <v>-7.163576502720885E-2</v>
      </c>
      <c r="N52">
        <v>-9.6888781496078297E-2</v>
      </c>
      <c r="O52">
        <v>-9.3341296497050766E-2</v>
      </c>
      <c r="P52">
        <v>-9.005678020321764E-2</v>
      </c>
      <c r="Q52">
        <v>-9.2390953627604341E-2</v>
      </c>
      <c r="R52">
        <v>-8.2680666005874662E-2</v>
      </c>
      <c r="S52">
        <v>-6.4137641326698497E-2</v>
      </c>
      <c r="T52">
        <v>-2.7600577417061956E-2</v>
      </c>
      <c r="U52">
        <v>-4.6195476813801995E-3</v>
      </c>
      <c r="V52" s="1">
        <v>0</v>
      </c>
      <c r="W52" s="1">
        <v>0</v>
      </c>
      <c r="X52" s="1">
        <v>0</v>
      </c>
      <c r="Y52" s="1">
        <v>1.2052403918922461</v>
      </c>
    </row>
    <row r="53" spans="2:25" x14ac:dyDescent="0.2">
      <c r="G53" s="1">
        <v>10</v>
      </c>
      <c r="H53">
        <v>0.1023100796882144</v>
      </c>
      <c r="I53">
        <v>0.43197589201690528</v>
      </c>
      <c r="J53">
        <v>-0.71387012269205641</v>
      </c>
      <c r="K53">
        <v>0.11292598672233435</v>
      </c>
      <c r="L53">
        <v>-0.16650374971524257</v>
      </c>
      <c r="M53">
        <v>-0.16111010147364804</v>
      </c>
      <c r="N53">
        <v>-0.11809503292760692</v>
      </c>
      <c r="O53">
        <v>-0.1378252058529717</v>
      </c>
      <c r="P53">
        <v>-0.13711751910645725</v>
      </c>
      <c r="Q53">
        <v>-0.13348094385340475</v>
      </c>
      <c r="R53">
        <v>-0.12190424952288727</v>
      </c>
      <c r="S53">
        <v>-9.4563017610624633E-2</v>
      </c>
      <c r="T53">
        <v>-4.0226111918674048E-2</v>
      </c>
      <c r="U53">
        <v>-6.6740471926702216E-3</v>
      </c>
      <c r="V53" s="1">
        <v>0</v>
      </c>
      <c r="W53" s="1">
        <v>0</v>
      </c>
      <c r="X53" s="1">
        <v>0</v>
      </c>
      <c r="Y53" s="1">
        <v>1.1841581434387858</v>
      </c>
    </row>
    <row r="54" spans="2:25" x14ac:dyDescent="0.2">
      <c r="G54" s="1">
        <v>9</v>
      </c>
      <c r="H54">
        <v>9.064658879099366E-2</v>
      </c>
      <c r="I54">
        <v>0.38273004156197327</v>
      </c>
      <c r="J54">
        <v>0.35195496512058638</v>
      </c>
      <c r="K54">
        <v>-0.79229375355266418</v>
      </c>
      <c r="L54">
        <v>9.1708972408605621E-2</v>
      </c>
      <c r="M54">
        <v>-0.21272273731233207</v>
      </c>
      <c r="N54">
        <v>-0.20704072070129026</v>
      </c>
      <c r="O54">
        <v>-0.15909409293408081</v>
      </c>
      <c r="P54">
        <v>-0.18136704730553921</v>
      </c>
      <c r="Q54">
        <v>-0.18034151519519931</v>
      </c>
      <c r="R54">
        <v>-0.15874068122984042</v>
      </c>
      <c r="S54">
        <v>-0.1254330725511684</v>
      </c>
      <c r="T54">
        <v>-5.4153731164076777E-2</v>
      </c>
      <c r="U54">
        <v>-9.0170757597599488E-3</v>
      </c>
      <c r="V54" s="1">
        <v>0</v>
      </c>
      <c r="W54" s="1">
        <v>0</v>
      </c>
      <c r="X54" s="1">
        <v>0</v>
      </c>
      <c r="Y54" s="1">
        <v>1.1631638598237886</v>
      </c>
    </row>
    <row r="55" spans="2:25" x14ac:dyDescent="0.2">
      <c r="G55" s="1">
        <v>8</v>
      </c>
      <c r="H55">
        <v>7.8896168893081459E-2</v>
      </c>
      <c r="I55">
        <v>0.33311715754856613</v>
      </c>
      <c r="J55">
        <v>0.30633142119597667</v>
      </c>
      <c r="K55">
        <v>0.27748940609308759</v>
      </c>
      <c r="L55">
        <v>-0.81638383607910647</v>
      </c>
      <c r="M55">
        <v>4.5508564886485109E-2</v>
      </c>
      <c r="N55">
        <v>-0.25862544319030573</v>
      </c>
      <c r="O55">
        <v>-0.24860350155398814</v>
      </c>
      <c r="P55">
        <v>-0.20290325352139357</v>
      </c>
      <c r="Q55">
        <v>-0.2248922043101402</v>
      </c>
      <c r="R55">
        <v>-0.20122188981859795</v>
      </c>
      <c r="S55">
        <v>-0.15311287018210368</v>
      </c>
      <c r="T55">
        <v>-6.6368213753604716E-2</v>
      </c>
      <c r="U55">
        <v>-1.1244610215506996E-2</v>
      </c>
      <c r="V55" s="1">
        <v>0</v>
      </c>
      <c r="W55" s="1">
        <v>0</v>
      </c>
      <c r="X55" s="1">
        <v>0</v>
      </c>
      <c r="Y55" s="1">
        <v>1.1420131040075465</v>
      </c>
    </row>
    <row r="56" spans="2:25" x14ac:dyDescent="0.2">
      <c r="G56" s="1">
        <v>7</v>
      </c>
      <c r="H56">
        <v>6.7118852465523821E-2</v>
      </c>
      <c r="I56">
        <v>0.28339071040998942</v>
      </c>
      <c r="J56">
        <v>0.26060344568403987</v>
      </c>
      <c r="K56">
        <v>0.23606685558518939</v>
      </c>
      <c r="L56">
        <v>0.25073152179603081</v>
      </c>
      <c r="M56">
        <v>-0.86234061829467579</v>
      </c>
      <c r="N56">
        <v>-1.4292084447090379E-4</v>
      </c>
      <c r="O56">
        <v>-0.30053178695388594</v>
      </c>
      <c r="P56">
        <v>-0.29245789356937024</v>
      </c>
      <c r="Q56">
        <v>-0.24650783846808885</v>
      </c>
      <c r="R56">
        <v>-0.24142481790206102</v>
      </c>
      <c r="S56">
        <v>-0.18674419812727222</v>
      </c>
      <c r="T56">
        <v>-7.6249854295490707E-2</v>
      </c>
      <c r="U56">
        <v>-1.2325391923404427E-2</v>
      </c>
      <c r="V56" s="1">
        <v>0</v>
      </c>
      <c r="W56" s="1">
        <v>0</v>
      </c>
      <c r="X56" s="1">
        <v>0</v>
      </c>
      <c r="Y56" s="1">
        <v>1.1208139344379429</v>
      </c>
    </row>
    <row r="57" spans="2:25" x14ac:dyDescent="0.2">
      <c r="G57" s="1">
        <v>6</v>
      </c>
      <c r="H57">
        <v>5.5840272840890492E-2</v>
      </c>
      <c r="I57">
        <v>0.23577004088375986</v>
      </c>
      <c r="J57">
        <v>0.21681192356123516</v>
      </c>
      <c r="K57">
        <v>0.19639843561597148</v>
      </c>
      <c r="L57">
        <v>0.20859886712297024</v>
      </c>
      <c r="M57">
        <v>0.206967367339422</v>
      </c>
      <c r="N57">
        <v>-0.90580752733430348</v>
      </c>
      <c r="O57">
        <v>-4.0449911077278689E-2</v>
      </c>
      <c r="P57">
        <v>-0.34249023106463705</v>
      </c>
      <c r="Q57">
        <v>-0.3342016934560485</v>
      </c>
      <c r="R57">
        <v>-0.25923928525309953</v>
      </c>
      <c r="S57">
        <v>-0.22132573070244244</v>
      </c>
      <c r="T57">
        <v>-0.10067493491724396</v>
      </c>
      <c r="U57">
        <v>-1.6710084672802411E-2</v>
      </c>
      <c r="V57" s="1">
        <v>0</v>
      </c>
      <c r="W57" s="1">
        <v>0</v>
      </c>
      <c r="X57" s="1">
        <v>0</v>
      </c>
      <c r="Y57" s="1">
        <v>1.1005124911136028</v>
      </c>
    </row>
    <row r="58" spans="2:25" x14ac:dyDescent="0.2">
      <c r="G58" s="1">
        <v>5</v>
      </c>
      <c r="H58">
        <v>4.3510545826193694E-2</v>
      </c>
      <c r="I58">
        <v>0.18371119348837339</v>
      </c>
      <c r="J58">
        <v>0.16893909459676426</v>
      </c>
      <c r="K58">
        <v>0.1530329759922642</v>
      </c>
      <c r="L58">
        <v>0.16253950966729103</v>
      </c>
      <c r="M58">
        <v>0.16126825072663775</v>
      </c>
      <c r="N58">
        <v>0.15997183637794218</v>
      </c>
      <c r="O58">
        <v>-0.95023534024146716</v>
      </c>
      <c r="P58">
        <v>-8.6238105924547545E-2</v>
      </c>
      <c r="Q58">
        <v>-0.3880948729451989</v>
      </c>
      <c r="R58">
        <v>-0.3416744602003286</v>
      </c>
      <c r="S58">
        <v>-0.22430924267128965</v>
      </c>
      <c r="T58">
        <v>-0.10133562353252708</v>
      </c>
      <c r="U58">
        <v>-1.9404743647259932E-2</v>
      </c>
      <c r="V58" s="1">
        <v>0</v>
      </c>
      <c r="W58" s="1">
        <v>0</v>
      </c>
      <c r="X58" s="1">
        <v>0</v>
      </c>
      <c r="Y58" s="1">
        <v>1.0783189824871484</v>
      </c>
    </row>
    <row r="59" spans="2:25" x14ac:dyDescent="0.2">
      <c r="G59" s="1">
        <v>4</v>
      </c>
      <c r="H59">
        <v>3.0989525444555188E-2</v>
      </c>
      <c r="I59">
        <v>0.13084466298812192</v>
      </c>
      <c r="J59">
        <v>0.12032352780632834</v>
      </c>
      <c r="K59">
        <v>0.10899470951967008</v>
      </c>
      <c r="L59">
        <v>0.1157655500508044</v>
      </c>
      <c r="M59">
        <v>0.11486012102113048</v>
      </c>
      <c r="N59">
        <v>0.11393677554975726</v>
      </c>
      <c r="O59">
        <v>0.11458058500787575</v>
      </c>
      <c r="P59">
        <v>-0.99667318335633259</v>
      </c>
      <c r="Q59">
        <v>-0.1325280030329116</v>
      </c>
      <c r="R59">
        <v>-0.39083288891965862</v>
      </c>
      <c r="S59">
        <v>-0.2964504678018538</v>
      </c>
      <c r="T59">
        <v>-8.2965659926044502E-2</v>
      </c>
      <c r="U59">
        <v>-6.6264001516455617E-3</v>
      </c>
      <c r="V59" s="1">
        <v>0</v>
      </c>
      <c r="W59" s="1">
        <v>0</v>
      </c>
      <c r="X59" s="1">
        <v>0</v>
      </c>
      <c r="Y59" s="1">
        <v>1.0557811458001991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2.5355066272817871E-2</v>
      </c>
      <c r="I60">
        <v>0.10705472426300879</v>
      </c>
      <c r="J60">
        <v>9.8446522750632218E-2</v>
      </c>
      <c r="K60">
        <v>8.9177489607002738E-2</v>
      </c>
      <c r="L60">
        <v>9.4717268223385429E-2</v>
      </c>
      <c r="M60">
        <v>9.3976462653652226E-2</v>
      </c>
      <c r="N60">
        <v>9.3220998177074077E-2</v>
      </c>
      <c r="O60">
        <v>9.3747751370080082E-2</v>
      </c>
      <c r="P60">
        <v>9.3631031799364245E-2</v>
      </c>
      <c r="Q60">
        <v>-1.0175229115723821</v>
      </c>
      <c r="R60">
        <v>-0.13795418184335709</v>
      </c>
      <c r="S60">
        <v>-0.37891401911060768</v>
      </c>
      <c r="T60">
        <v>-0.2496991763031273</v>
      </c>
      <c r="U60">
        <v>-5.0876145578619095E-2</v>
      </c>
      <c r="V60" s="1">
        <v>0</v>
      </c>
      <c r="W60" s="1">
        <v>0</v>
      </c>
      <c r="X60" s="1">
        <v>0</v>
      </c>
      <c r="Y60" s="1">
        <v>1.0456391192910719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-1.1001541861108289E-16</v>
      </c>
      <c r="I61">
        <v>-4.4006167444433155E-16</v>
      </c>
      <c r="J61">
        <v>-5.2807400933319785E-16</v>
      </c>
      <c r="K61">
        <v>-3.5204933955546524E-16</v>
      </c>
      <c r="L61">
        <v>-8.8012334888866309E-17</v>
      </c>
      <c r="M61">
        <v>0</v>
      </c>
      <c r="N61">
        <v>-4.4006167444433155E-16</v>
      </c>
      <c r="O61">
        <v>-1.7602466977773262E-16</v>
      </c>
      <c r="P61">
        <v>-4.4006167444433155E-16</v>
      </c>
      <c r="Q61">
        <v>-3.5204933955546524E-16</v>
      </c>
      <c r="R61">
        <v>-1.0000000000000004</v>
      </c>
      <c r="S61">
        <v>-8.8012334888866309E-17</v>
      </c>
      <c r="T61">
        <v>-1.1001541861108289E-16</v>
      </c>
      <c r="U61">
        <v>0</v>
      </c>
      <c r="V61" s="1">
        <v>0</v>
      </c>
      <c r="W61" s="1">
        <v>0</v>
      </c>
      <c r="X61" s="1">
        <v>0</v>
      </c>
      <c r="Y61" s="1">
        <v>0.99999999999999978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-1.0191169314517062E-16</v>
      </c>
      <c r="I62">
        <v>-4.0764677258068249E-16</v>
      </c>
      <c r="J62">
        <v>-6.1147015887102371E-16</v>
      </c>
      <c r="K62">
        <v>-4.0764677258068249E-16</v>
      </c>
      <c r="L62">
        <v>0</v>
      </c>
      <c r="M62">
        <v>0</v>
      </c>
      <c r="N62">
        <v>-4.0764677258068249E-16</v>
      </c>
      <c r="O62">
        <v>-2.0382338629034125E-16</v>
      </c>
      <c r="P62">
        <v>-4.0764677258068249E-16</v>
      </c>
      <c r="Q62">
        <v>-4.0764677258068249E-16</v>
      </c>
      <c r="R62">
        <v>-4.0764677258068249E-16</v>
      </c>
      <c r="S62">
        <v>-1</v>
      </c>
      <c r="T62">
        <v>-1.0191169314517062E-16</v>
      </c>
      <c r="U62">
        <v>0</v>
      </c>
      <c r="V62" s="1">
        <v>0</v>
      </c>
      <c r="W62" s="1">
        <v>0</v>
      </c>
      <c r="X62" s="1">
        <v>0</v>
      </c>
      <c r="Y62" s="1">
        <v>0.99999999999999956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-8.6487324730281556E-17</v>
      </c>
      <c r="I63">
        <v>-3.4594929892112622E-16</v>
      </c>
      <c r="J63">
        <v>-3.4594929892112622E-16</v>
      </c>
      <c r="K63">
        <v>-3.4594929892112622E-16</v>
      </c>
      <c r="L63">
        <v>0</v>
      </c>
      <c r="M63">
        <v>0</v>
      </c>
      <c r="N63">
        <v>-3.4594929892112622E-16</v>
      </c>
      <c r="O63">
        <v>-3.4594929892112622E-16</v>
      </c>
      <c r="P63">
        <v>-3.4594929892112622E-16</v>
      </c>
      <c r="Q63">
        <v>-3.4594929892112622E-16</v>
      </c>
      <c r="R63">
        <v>-3.4594929892112622E-16</v>
      </c>
      <c r="S63">
        <v>-1.7297464946056311E-16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0.99999999999999967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-4.8962197891970399E-16</v>
      </c>
      <c r="J64">
        <v>-2.44810989459852E-16</v>
      </c>
      <c r="K64">
        <v>-2.44810989459852E-16</v>
      </c>
      <c r="L64">
        <v>0</v>
      </c>
      <c r="M64">
        <v>2.44810989459852E-16</v>
      </c>
      <c r="N64">
        <v>-2.44810989459852E-16</v>
      </c>
      <c r="O64">
        <v>-2.44810989459852E-16</v>
      </c>
      <c r="P64">
        <v>-2.44810989459852E-16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0.99999999999999978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1.3877787807814457E-17</v>
      </c>
      <c r="V65" s="1">
        <v>-1</v>
      </c>
      <c r="W65" s="1">
        <v>0</v>
      </c>
      <c r="X65" s="1">
        <v>0</v>
      </c>
      <c r="Y65" s="1">
        <v>0.99999999999999989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1.3877787807814457E-17</v>
      </c>
      <c r="V66" s="1">
        <v>0</v>
      </c>
      <c r="W66" s="1">
        <v>-1</v>
      </c>
      <c r="X66" s="1">
        <v>0</v>
      </c>
      <c r="Y66" s="1">
        <v>0.99999999999999989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1.3877787807814457E-17</v>
      </c>
      <c r="V67" s="1">
        <v>0</v>
      </c>
      <c r="W67" s="1">
        <v>0</v>
      </c>
      <c r="X67" s="1">
        <v>-1</v>
      </c>
      <c r="Y67" s="1">
        <v>0.99999999999999989</v>
      </c>
    </row>
    <row r="68" spans="2:26" x14ac:dyDescent="0.2">
      <c r="G68" s="1">
        <v>-5</v>
      </c>
      <c r="H68" s="5">
        <v>2.2819559645536169E-2</v>
      </c>
      <c r="I68" s="5">
        <v>9.6349251836708269E-2</v>
      </c>
      <c r="J68" s="5">
        <v>8.8601870475569444E-2</v>
      </c>
      <c r="K68" s="5">
        <v>8.0259740646302799E-2</v>
      </c>
      <c r="L68" s="5">
        <v>8.5245541401046898E-2</v>
      </c>
      <c r="M68" s="5">
        <v>8.4578816388286987E-2</v>
      </c>
      <c r="N68" s="5">
        <v>8.3898898359367022E-2</v>
      </c>
      <c r="O68" s="5">
        <v>8.43729762330723E-2</v>
      </c>
      <c r="P68" s="5">
        <v>8.4267928619428167E-2</v>
      </c>
      <c r="Q68" s="5">
        <v>8.4229379584856282E-2</v>
      </c>
      <c r="R68" s="5">
        <v>7.584123634097896E-2</v>
      </c>
      <c r="S68" s="5">
        <v>5.8977382800453171E-2</v>
      </c>
      <c r="T68" s="5">
        <v>2.5270741327185476E-2</v>
      </c>
      <c r="U68" s="1">
        <v>4.2114689792428148E-3</v>
      </c>
      <c r="V68" s="1">
        <v>0</v>
      </c>
      <c r="W68" s="1">
        <v>0</v>
      </c>
      <c r="X68" s="1">
        <v>0</v>
      </c>
      <c r="Y68" s="1">
        <v>4.1075207361965106E-2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6">H68</f>
        <v>2.2819559645536169E-2</v>
      </c>
      <c r="I72" s="11">
        <f t="shared" si="6"/>
        <v>9.6349251836708269E-2</v>
      </c>
      <c r="J72" s="11">
        <f t="shared" si="6"/>
        <v>8.8601870475569444E-2</v>
      </c>
      <c r="K72" s="11">
        <f t="shared" si="6"/>
        <v>8.0259740646302799E-2</v>
      </c>
      <c r="L72" s="11">
        <f t="shared" si="6"/>
        <v>8.5245541401046898E-2</v>
      </c>
      <c r="M72" s="11">
        <f t="shared" si="6"/>
        <v>8.4578816388286987E-2</v>
      </c>
      <c r="N72" s="11">
        <f t="shared" si="6"/>
        <v>8.3898898359367022E-2</v>
      </c>
      <c r="O72" s="11">
        <f t="shared" si="6"/>
        <v>8.43729762330723E-2</v>
      </c>
      <c r="P72" s="11">
        <f t="shared" si="6"/>
        <v>8.4267928619428167E-2</v>
      </c>
      <c r="Q72" s="11">
        <f t="shared" si="6"/>
        <v>8.4229379584856282E-2</v>
      </c>
      <c r="R72" s="11">
        <f t="shared" si="6"/>
        <v>7.584123634097896E-2</v>
      </c>
      <c r="S72" s="11">
        <f t="shared" si="6"/>
        <v>5.8977382800453171E-2</v>
      </c>
      <c r="T72" s="11">
        <f t="shared" si="6"/>
        <v>2.5270741327185476E-2</v>
      </c>
      <c r="U72" s="11">
        <f t="shared" si="6"/>
        <v>4.2114689792428148E-3</v>
      </c>
      <c r="V72" s="11">
        <f t="shared" si="6"/>
        <v>0</v>
      </c>
      <c r="W72" s="11">
        <f t="shared" si="6"/>
        <v>0</v>
      </c>
      <c r="X72" s="11">
        <f t="shared" si="6"/>
        <v>0</v>
      </c>
      <c r="Y72" s="11">
        <f t="shared" si="6"/>
        <v>4.1075207361965106E-2</v>
      </c>
      <c r="Z72" s="5">
        <f>SUM(H72:Y72)</f>
        <v>0.99999999999999989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12535.721246607563</v>
      </c>
    </row>
    <row r="76" spans="2:26" x14ac:dyDescent="0.2">
      <c r="G76" s="1" t="s">
        <v>13</v>
      </c>
      <c r="H76" s="1">
        <f>700*(SUMPRODUCT(H72:Q72,H73:Q73))</f>
        <v>2663.0943718954527</v>
      </c>
      <c r="I76" s="1">
        <v>500</v>
      </c>
      <c r="J76" s="1">
        <f>E62*(SUMPRODUCT(R73:Y73,R72:Y72))</f>
        <v>3695.1601380368452</v>
      </c>
      <c r="K76" s="1">
        <f>300</f>
        <v>300</v>
      </c>
      <c r="L76" s="1">
        <f>50*(SUMPRODUCT(H72:Q72,H71:Q71))</f>
        <v>286.55335135014366</v>
      </c>
      <c r="M76" s="9">
        <f>SUM(H76:L76)</f>
        <v>7444.8078612824411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5090.9133853251224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2" workbookViewId="0">
      <selection activeCell="H78" sqref="H78"/>
    </sheetView>
  </sheetViews>
  <sheetFormatPr baseColWidth="10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">
      <c r="B2" s="4" t="s">
        <v>1</v>
      </c>
      <c r="C2" s="4" t="s">
        <v>2</v>
      </c>
      <c r="D2" s="4" t="s">
        <v>3</v>
      </c>
      <c r="F2" s="1">
        <v>12</v>
      </c>
      <c r="G2" s="1">
        <v>1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1">
        <f t="shared" si="1"/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0.4</v>
      </c>
      <c r="J16" s="5">
        <v>0.25</v>
      </c>
      <c r="K16" s="5">
        <v>0.05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0.4</v>
      </c>
      <c r="J17" s="5">
        <v>0.25</v>
      </c>
      <c r="K17" s="5">
        <v>0.05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1">
        <v>-2</v>
      </c>
      <c r="H18" s="5">
        <v>0.1</v>
      </c>
      <c r="I18" s="5">
        <v>0.4</v>
      </c>
      <c r="J18" s="5">
        <v>0.25</v>
      </c>
      <c r="K18" s="5">
        <v>0.05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1">
        <v>-3</v>
      </c>
      <c r="H19" s="5">
        <v>0.1</v>
      </c>
      <c r="I19" s="5">
        <v>0.4</v>
      </c>
      <c r="J19" s="5">
        <v>0.25</v>
      </c>
      <c r="K19" s="5">
        <v>0.05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1">
        <v>-4</v>
      </c>
      <c r="H20" s="5">
        <v>0.1</v>
      </c>
      <c r="I20" s="5">
        <v>0.4</v>
      </c>
      <c r="J20" s="5">
        <v>0.25</v>
      </c>
      <c r="K20" s="5">
        <v>0.05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1">
        <v>-5</v>
      </c>
      <c r="H21" s="5">
        <v>0.1</v>
      </c>
      <c r="I21" s="5">
        <v>0.4</v>
      </c>
      <c r="J21" s="5">
        <v>0.25</v>
      </c>
      <c r="K21" s="5">
        <v>0.05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">
      <c r="G38" s="1">
        <v>2</v>
      </c>
      <c r="H38" s="5">
        <f t="shared" si="3"/>
        <v>0</v>
      </c>
      <c r="I38" s="5">
        <f t="shared" si="2"/>
        <v>0</v>
      </c>
      <c r="J38" s="5">
        <f t="shared" si="2"/>
        <v>0</v>
      </c>
      <c r="K38" s="5">
        <f t="shared" si="2"/>
        <v>0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-0.9</v>
      </c>
      <c r="S38" s="5">
        <f t="shared" si="2"/>
        <v>0.2</v>
      </c>
      <c r="T38" s="5">
        <f t="shared" si="2"/>
        <v>0.4</v>
      </c>
      <c r="U38" s="5">
        <f t="shared" si="2"/>
        <v>0.25</v>
      </c>
      <c r="V38" s="5">
        <f t="shared" si="2"/>
        <v>0.05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">
      <c r="G39" s="1">
        <v>1</v>
      </c>
      <c r="H39" s="5">
        <f t="shared" si="3"/>
        <v>0</v>
      </c>
      <c r="I39" s="5">
        <f t="shared" si="2"/>
        <v>0</v>
      </c>
      <c r="J39" s="5">
        <f t="shared" si="2"/>
        <v>0</v>
      </c>
      <c r="K39" s="5">
        <f t="shared" si="2"/>
        <v>0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-0.9</v>
      </c>
      <c r="T39" s="5">
        <f t="shared" si="2"/>
        <v>0.2</v>
      </c>
      <c r="U39" s="5">
        <f t="shared" si="2"/>
        <v>0.4</v>
      </c>
      <c r="V39" s="5">
        <f t="shared" si="2"/>
        <v>0.25</v>
      </c>
      <c r="W39" s="5">
        <f t="shared" si="2"/>
        <v>0.05</v>
      </c>
      <c r="X39" s="5">
        <f t="shared" si="2"/>
        <v>0</v>
      </c>
      <c r="Y39" s="5">
        <v>1</v>
      </c>
    </row>
    <row r="40" spans="7:25" x14ac:dyDescent="0.2">
      <c r="G40" s="1">
        <v>0</v>
      </c>
      <c r="H40" s="5">
        <f t="shared" si="3"/>
        <v>0.1</v>
      </c>
      <c r="I40" s="5">
        <f t="shared" si="2"/>
        <v>0.4</v>
      </c>
      <c r="J40" s="5">
        <f t="shared" si="2"/>
        <v>0.25</v>
      </c>
      <c r="K40" s="5">
        <f t="shared" si="2"/>
        <v>0.05</v>
      </c>
      <c r="L40" s="5">
        <f t="shared" si="2"/>
        <v>0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">
      <c r="G41" s="1">
        <v>-1</v>
      </c>
      <c r="H41" s="5">
        <f t="shared" si="3"/>
        <v>0.1</v>
      </c>
      <c r="I41" s="5">
        <f t="shared" si="2"/>
        <v>0.4</v>
      </c>
      <c r="J41" s="5">
        <f t="shared" si="2"/>
        <v>0.25</v>
      </c>
      <c r="K41" s="5">
        <f t="shared" si="2"/>
        <v>0.05</v>
      </c>
      <c r="L41" s="5">
        <f t="shared" si="2"/>
        <v>0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">
      <c r="G42" s="1">
        <v>-2</v>
      </c>
      <c r="H42" s="5">
        <f t="shared" si="3"/>
        <v>0.1</v>
      </c>
      <c r="I42" s="5">
        <f t="shared" si="2"/>
        <v>0.4</v>
      </c>
      <c r="J42" s="5">
        <f t="shared" si="2"/>
        <v>0.25</v>
      </c>
      <c r="K42" s="5">
        <f t="shared" si="2"/>
        <v>0.05</v>
      </c>
      <c r="L42" s="5">
        <f t="shared" si="2"/>
        <v>0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">
      <c r="G43" s="1">
        <v>-3</v>
      </c>
      <c r="H43" s="5">
        <f t="shared" si="3"/>
        <v>0.1</v>
      </c>
      <c r="I43" s="5">
        <f t="shared" si="2"/>
        <v>0.4</v>
      </c>
      <c r="J43" s="5">
        <f t="shared" si="2"/>
        <v>0.25</v>
      </c>
      <c r="K43" s="5">
        <f t="shared" si="2"/>
        <v>0.05</v>
      </c>
      <c r="L43" s="5">
        <f t="shared" si="2"/>
        <v>0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">
      <c r="G44" s="1">
        <v>-4</v>
      </c>
      <c r="H44" s="5">
        <f t="shared" si="3"/>
        <v>0.1</v>
      </c>
      <c r="I44" s="5">
        <f t="shared" si="3"/>
        <v>0.4</v>
      </c>
      <c r="J44" s="5">
        <f t="shared" si="3"/>
        <v>0.25</v>
      </c>
      <c r="K44" s="5">
        <f t="shared" si="3"/>
        <v>0.05</v>
      </c>
      <c r="L44" s="5">
        <f t="shared" si="3"/>
        <v>0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">
      <c r="G45" s="1">
        <v>-5</v>
      </c>
      <c r="H45" s="5">
        <f t="shared" ref="H45:W45" si="5">H21-AB21</f>
        <v>0.1</v>
      </c>
      <c r="I45" s="5">
        <f t="shared" si="5"/>
        <v>0.4</v>
      </c>
      <c r="J45" s="5">
        <f t="shared" si="5"/>
        <v>0.25</v>
      </c>
      <c r="K45" s="5">
        <f t="shared" si="5"/>
        <v>0.05</v>
      </c>
      <c r="L45" s="5">
        <f t="shared" si="5"/>
        <v>0</v>
      </c>
      <c r="M45" s="5">
        <f t="shared" si="5"/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">
      <c r="G51" s="1">
        <v>12</v>
      </c>
      <c r="H51">
        <f t="array" ref="H51:Y68">MINVERSE(H28:Y45)</f>
        <v>-0.98348876660361761</v>
      </c>
      <c r="I51">
        <v>0.29193631878472515</v>
      </c>
      <c r="J51">
        <v>-5.3175519714046222E-2</v>
      </c>
      <c r="K51">
        <v>-9.1447458946056659E-2</v>
      </c>
      <c r="L51">
        <v>-1.7500064787588133E-2</v>
      </c>
      <c r="M51">
        <v>-4.3084511694684226E-2</v>
      </c>
      <c r="N51">
        <v>-4.5708409973542689E-2</v>
      </c>
      <c r="O51">
        <v>-3.9247639796424823E-2</v>
      </c>
      <c r="P51">
        <v>-4.1976692346391301E-2</v>
      </c>
      <c r="Q51">
        <v>-4.1861913851076009E-2</v>
      </c>
      <c r="R51">
        <v>-4.1400433507283452E-2</v>
      </c>
      <c r="S51">
        <v>-4.1646008131451112E-2</v>
      </c>
      <c r="T51">
        <v>-3.7453688109292345E-2</v>
      </c>
      <c r="U51">
        <v>-2.9101607321955266E-2</v>
      </c>
      <c r="V51" s="1">
        <v>-1.2481523708227004E-2</v>
      </c>
      <c r="W51" s="1">
        <v>-2.0823004065725543E-3</v>
      </c>
      <c r="X51" s="1">
        <v>0</v>
      </c>
      <c r="Y51" s="1">
        <v>1.2297202201134887</v>
      </c>
    </row>
    <row r="52" spans="2:25" x14ac:dyDescent="0.2">
      <c r="G52" s="1">
        <v>11</v>
      </c>
      <c r="H52">
        <v>0.11760683037746815</v>
      </c>
      <c r="I52">
        <v>-0.61454893840624558</v>
      </c>
      <c r="J52">
        <v>0.20972034757671298</v>
      </c>
      <c r="K52">
        <v>-0.13505636064769719</v>
      </c>
      <c r="L52">
        <v>-0.10097780686838018</v>
      </c>
      <c r="M52">
        <v>-5.8350517398765719E-2</v>
      </c>
      <c r="N52">
        <v>-8.3710332233548554E-2</v>
      </c>
      <c r="O52">
        <v>-8.0088381284106822E-2</v>
      </c>
      <c r="P52">
        <v>-7.6820365381500999E-2</v>
      </c>
      <c r="Q52">
        <v>-7.9160593909187463E-2</v>
      </c>
      <c r="R52">
        <v>-7.8630974296824516E-2</v>
      </c>
      <c r="S52">
        <v>-7.8444380925133672E-2</v>
      </c>
      <c r="T52">
        <v>-7.0772432650128614E-2</v>
      </c>
      <c r="U52">
        <v>-5.4993525639719154E-2</v>
      </c>
      <c r="V52" s="1">
        <v>-2.3542643946124701E-2</v>
      </c>
      <c r="W52" s="1">
        <v>-3.9222190462566836E-3</v>
      </c>
      <c r="X52" s="1">
        <v>0</v>
      </c>
      <c r="Y52" s="1">
        <v>1.2116922946794433</v>
      </c>
    </row>
    <row r="53" spans="2:25" x14ac:dyDescent="0.2">
      <c r="G53" s="1">
        <v>10</v>
      </c>
      <c r="H53">
        <v>0.10759486865091639</v>
      </c>
      <c r="I53">
        <v>0.45428944541498006</v>
      </c>
      <c r="J53">
        <v>-0.69335078776897263</v>
      </c>
      <c r="K53">
        <v>0.13151336518648835</v>
      </c>
      <c r="L53">
        <v>-0.14676170809333378</v>
      </c>
      <c r="M53">
        <v>-0.14152246690618417</v>
      </c>
      <c r="N53">
        <v>-9.8664860789329692E-2</v>
      </c>
      <c r="O53">
        <v>-0.11828524187149873</v>
      </c>
      <c r="P53">
        <v>-0.1176018831347156</v>
      </c>
      <c r="Q53">
        <v>-0.11397423546464953</v>
      </c>
      <c r="R53">
        <v>-0.11593350428239704</v>
      </c>
      <c r="S53">
        <v>-0.11565680879954768</v>
      </c>
      <c r="T53">
        <v>-0.10387841649576669</v>
      </c>
      <c r="U53">
        <v>-8.0944811363650976E-2</v>
      </c>
      <c r="V53" s="1">
        <v>-3.471087741400683E-2</v>
      </c>
      <c r="W53" s="1">
        <v>-5.7828404399773818E-3</v>
      </c>
      <c r="X53" s="1">
        <v>0</v>
      </c>
      <c r="Y53" s="1">
        <v>1.1936707635716501</v>
      </c>
    </row>
    <row r="54" spans="2:25" x14ac:dyDescent="0.2">
      <c r="G54" s="1">
        <v>9</v>
      </c>
      <c r="H54">
        <v>9.7578117297689851E-2</v>
      </c>
      <c r="I54">
        <v>0.41199649525691251</v>
      </c>
      <c r="J54">
        <v>0.37886812210028986</v>
      </c>
      <c r="K54">
        <v>-0.76791455040977064</v>
      </c>
      <c r="L54">
        <v>0.11760263159697165</v>
      </c>
      <c r="M54">
        <v>-0.18703159839621783</v>
      </c>
      <c r="N54">
        <v>-0.18155610948653655</v>
      </c>
      <c r="O54">
        <v>-0.13346547875226697</v>
      </c>
      <c r="P54">
        <v>-0.15577034173808174</v>
      </c>
      <c r="Q54">
        <v>-0.1547565190444094</v>
      </c>
      <c r="R54">
        <v>-0.15078179518500909</v>
      </c>
      <c r="S54">
        <v>-0.1529720289187769</v>
      </c>
      <c r="T54">
        <v>-0.13738477070576563</v>
      </c>
      <c r="U54">
        <v>-0.10662208631598369</v>
      </c>
      <c r="V54" s="1">
        <v>-4.5782096988944733E-2</v>
      </c>
      <c r="W54" s="1">
        <v>-7.6486014459388463E-3</v>
      </c>
      <c r="X54" s="1">
        <v>0</v>
      </c>
      <c r="Y54" s="1">
        <v>1.1756406111358422</v>
      </c>
    </row>
    <row r="55" spans="2:25" x14ac:dyDescent="0.2">
      <c r="G55" s="1">
        <v>8</v>
      </c>
      <c r="H55">
        <v>8.7554914294010064E-2</v>
      </c>
      <c r="I55">
        <v>0.36967630479693114</v>
      </c>
      <c r="J55">
        <v>0.33995087093168125</v>
      </c>
      <c r="K55">
        <v>0.30794348456768472</v>
      </c>
      <c r="L55">
        <v>-0.78403792533317451</v>
      </c>
      <c r="M55">
        <v>7.7601490814672991E-2</v>
      </c>
      <c r="N55">
        <v>-0.22679050809092205</v>
      </c>
      <c r="O55">
        <v>-0.21658868044136095</v>
      </c>
      <c r="P55">
        <v>-0.17092829209736801</v>
      </c>
      <c r="Q55">
        <v>-0.1929318700866835</v>
      </c>
      <c r="R55">
        <v>-0.19160487374574472</v>
      </c>
      <c r="S55">
        <v>-0.18783914425581358</v>
      </c>
      <c r="T55">
        <v>-0.17098916047600005</v>
      </c>
      <c r="U55">
        <v>-0.13268346964309596</v>
      </c>
      <c r="V55" s="1">
        <v>-5.6540029751240693E-2</v>
      </c>
      <c r="W55" s="1">
        <v>-9.3919572127906803E-3</v>
      </c>
      <c r="X55" s="1">
        <v>0</v>
      </c>
      <c r="Y55" s="1">
        <v>1.1575988457292183</v>
      </c>
    </row>
    <row r="56" spans="2:25" x14ac:dyDescent="0.2">
      <c r="G56" s="1">
        <v>7</v>
      </c>
      <c r="H56">
        <v>7.7573532703973394E-2</v>
      </c>
      <c r="I56">
        <v>0.32753269363899856</v>
      </c>
      <c r="J56">
        <v>0.30119600043703271</v>
      </c>
      <c r="K56">
        <v>0.27283750048420868</v>
      </c>
      <c r="L56">
        <v>0.28978638924067018</v>
      </c>
      <c r="M56">
        <v>-0.82359120796330509</v>
      </c>
      <c r="N56">
        <v>3.829498805167892E-2</v>
      </c>
      <c r="O56">
        <v>-0.26187668137845382</v>
      </c>
      <c r="P56">
        <v>-0.25385091509312402</v>
      </c>
      <c r="Q56">
        <v>-0.20791852106139128</v>
      </c>
      <c r="R56">
        <v>-0.22964276799061931</v>
      </c>
      <c r="S56">
        <v>-0.22850280540542656</v>
      </c>
      <c r="T56">
        <v>-0.2022298442973372</v>
      </c>
      <c r="U56">
        <v>-0.15920774021289519</v>
      </c>
      <c r="V56" s="1">
        <v>-6.8607839750887661E-2</v>
      </c>
      <c r="W56" s="1">
        <v>-1.1425140270271328E-2</v>
      </c>
      <c r="X56" s="1">
        <v>0</v>
      </c>
      <c r="Y56" s="1">
        <v>1.1396323588671524</v>
      </c>
    </row>
    <row r="57" spans="2:25" x14ac:dyDescent="0.2">
      <c r="G57" s="1">
        <v>6</v>
      </c>
      <c r="H57">
        <v>6.7517759018569393E-2</v>
      </c>
      <c r="I57">
        <v>0.28507498252284841</v>
      </c>
      <c r="J57">
        <v>0.2621522865597542</v>
      </c>
      <c r="K57">
        <v>0.23746986848232138</v>
      </c>
      <c r="L57">
        <v>0.25222169100222958</v>
      </c>
      <c r="M57">
        <v>0.25024900706606146</v>
      </c>
      <c r="N57">
        <v>-0.86287382304147509</v>
      </c>
      <c r="O57">
        <v>2.7263937697808499E-3</v>
      </c>
      <c r="P57">
        <v>-0.29936768238445199</v>
      </c>
      <c r="Q57">
        <v>-0.29109887152893782</v>
      </c>
      <c r="R57">
        <v>-0.24492104441021878</v>
      </c>
      <c r="S57">
        <v>-0.26681039822360292</v>
      </c>
      <c r="T57">
        <v>-0.23907359941026532</v>
      </c>
      <c r="U57">
        <v>-0.18250936396844294</v>
      </c>
      <c r="V57" s="1">
        <v>-7.8948651776411735E-2</v>
      </c>
      <c r="W57" s="1">
        <v>-1.3340519911180149E-2</v>
      </c>
      <c r="X57" s="1">
        <v>0</v>
      </c>
      <c r="Y57" s="1">
        <v>1.1215319662334251</v>
      </c>
    </row>
    <row r="58" spans="2:25" x14ac:dyDescent="0.2">
      <c r="G58" s="1">
        <v>5</v>
      </c>
      <c r="H58">
        <v>5.743896782252432E-2</v>
      </c>
      <c r="I58">
        <v>0.24252008636176922</v>
      </c>
      <c r="J58">
        <v>0.22301920222449279</v>
      </c>
      <c r="K58">
        <v>0.2020212805170819</v>
      </c>
      <c r="L58">
        <v>0.21457100774975787</v>
      </c>
      <c r="M58">
        <v>0.21289279847888432</v>
      </c>
      <c r="N58">
        <v>0.2111813811513058</v>
      </c>
      <c r="O58">
        <v>-0.89873643157210192</v>
      </c>
      <c r="P58">
        <v>-3.4803315385209747E-2</v>
      </c>
      <c r="Q58">
        <v>-0.33668361166012489</v>
      </c>
      <c r="R58">
        <v>-0.32820343035729893</v>
      </c>
      <c r="S58">
        <v>-0.28216864573379674</v>
      </c>
      <c r="T58">
        <v>-0.27362616997397071</v>
      </c>
      <c r="U58">
        <v>-0.21175249646584987</v>
      </c>
      <c r="V58" s="1">
        <v>-8.6952332951314187E-2</v>
      </c>
      <c r="W58" s="1">
        <v>-1.4108432286689837E-2</v>
      </c>
      <c r="X58" s="1">
        <v>0</v>
      </c>
      <c r="Y58" s="1">
        <v>1.1033901420805439</v>
      </c>
    </row>
    <row r="59" spans="2:25" x14ac:dyDescent="0.2">
      <c r="G59" s="1">
        <v>4</v>
      </c>
      <c r="H59">
        <v>4.7786985579892048E-2</v>
      </c>
      <c r="I59">
        <v>0.20176727244843298</v>
      </c>
      <c r="J59">
        <v>0.18554329586266749</v>
      </c>
      <c r="K59">
        <v>0.16807384228647951</v>
      </c>
      <c r="L59">
        <v>0.1785147268816287</v>
      </c>
      <c r="M59">
        <v>0.17711852208778439</v>
      </c>
      <c r="N59">
        <v>0.17569468948329078</v>
      </c>
      <c r="O59">
        <v>0.17668746729611426</v>
      </c>
      <c r="P59">
        <v>-0.9346436265349255</v>
      </c>
      <c r="Q59">
        <v>-7.052682212591975E-2</v>
      </c>
      <c r="R59">
        <v>-0.37222912637884564</v>
      </c>
      <c r="S59">
        <v>-0.36387009710562496</v>
      </c>
      <c r="T59">
        <v>-0.2860295568308896</v>
      </c>
      <c r="U59">
        <v>-0.24213166154325755</v>
      </c>
      <c r="V59" s="1">
        <v>-0.10957898059534858</v>
      </c>
      <c r="W59" s="1">
        <v>-1.8193504855281251E-2</v>
      </c>
      <c r="X59" s="1">
        <v>0</v>
      </c>
      <c r="Y59" s="1">
        <v>1.0860165740438057</v>
      </c>
    </row>
    <row r="60" spans="2:25" x14ac:dyDescent="0.2">
      <c r="B60" s="2"/>
      <c r="C60" s="2" t="s">
        <v>12</v>
      </c>
      <c r="D60" s="2"/>
      <c r="E60" s="2" t="s">
        <v>13</v>
      </c>
      <c r="G60" s="1">
        <v>3</v>
      </c>
      <c r="H60">
        <v>3.7235452482369952E-2</v>
      </c>
      <c r="I60">
        <v>0.15721635492556188</v>
      </c>
      <c r="J60">
        <v>0.14457468895932549</v>
      </c>
      <c r="K60">
        <v>0.13096255166638807</v>
      </c>
      <c r="L60">
        <v>0.13909805252501875</v>
      </c>
      <c r="M60">
        <v>0.13801013461963146</v>
      </c>
      <c r="N60">
        <v>0.1369006892205524</v>
      </c>
      <c r="O60">
        <v>0.13767425822948548</v>
      </c>
      <c r="P60">
        <v>0.13750284846141911</v>
      </c>
      <c r="Q60">
        <v>-0.97367116442200297</v>
      </c>
      <c r="R60">
        <v>-0.1094105494238154</v>
      </c>
      <c r="S60">
        <v>-0.41121238958526113</v>
      </c>
      <c r="T60">
        <v>-0.36254934636900826</v>
      </c>
      <c r="U60">
        <v>-0.24052115141115865</v>
      </c>
      <c r="V60" s="1">
        <v>-0.10827362486750612</v>
      </c>
      <c r="W60" s="1">
        <v>-2.0560619479263055E-2</v>
      </c>
      <c r="X60" s="1">
        <v>0</v>
      </c>
      <c r="Y60" s="1">
        <v>1.067023814468266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2.6520214357946947E-2</v>
      </c>
      <c r="I61">
        <v>0.11197423840022028</v>
      </c>
      <c r="J61">
        <v>0.10297046192067073</v>
      </c>
      <c r="K61">
        <v>9.3275486438650607E-2</v>
      </c>
      <c r="L61">
        <v>9.9069835971056563E-2</v>
      </c>
      <c r="M61">
        <v>9.8294987966500158E-2</v>
      </c>
      <c r="N61">
        <v>9.7504807430465495E-2</v>
      </c>
      <c r="O61">
        <v>9.8055766652655113E-2</v>
      </c>
      <c r="P61">
        <v>9.7933683436550484E-2</v>
      </c>
      <c r="Q61">
        <v>9.7888882893681431E-2</v>
      </c>
      <c r="R61">
        <v>-1.0131772977910627</v>
      </c>
      <c r="S61">
        <v>-0.1489929968988549</v>
      </c>
      <c r="T61">
        <v>-0.40570061360094833</v>
      </c>
      <c r="U61">
        <v>-0.30799707906262375</v>
      </c>
      <c r="V61" s="1">
        <v>-8.7907114114266924E-2</v>
      </c>
      <c r="W61" s="1">
        <v>-7.4496498449427443E-3</v>
      </c>
      <c r="X61" s="1">
        <v>0</v>
      </c>
      <c r="Y61" s="1">
        <v>1.0477363858443045</v>
      </c>
    </row>
    <row r="62" spans="2:25" x14ac:dyDescent="0.2">
      <c r="B62" s="2"/>
      <c r="C62" s="2"/>
      <c r="D62" s="2" t="s">
        <v>18</v>
      </c>
      <c r="E62" s="2">
        <v>1500</v>
      </c>
      <c r="G62" s="1">
        <v>1</v>
      </c>
      <c r="H62">
        <v>2.1698357201956592E-2</v>
      </c>
      <c r="I62">
        <v>9.1615285963816531E-2</v>
      </c>
      <c r="J62">
        <v>8.4248559753276039E-2</v>
      </c>
      <c r="K62">
        <v>7.6316307086168725E-2</v>
      </c>
      <c r="L62">
        <v>8.1057138521773542E-2</v>
      </c>
      <c r="M62">
        <v>8.0423171972591037E-2</v>
      </c>
      <c r="N62">
        <v>7.9776660624926374E-2</v>
      </c>
      <c r="O62">
        <v>8.0227445443081455E-2</v>
      </c>
      <c r="P62">
        <v>8.0127559175359533E-2</v>
      </c>
      <c r="Q62">
        <v>8.0090904185739359E-2</v>
      </c>
      <c r="R62">
        <v>8.0127665443676083E-2</v>
      </c>
      <c r="S62">
        <v>-1.0309942701899721</v>
      </c>
      <c r="T62">
        <v>-0.1501186838553214</v>
      </c>
      <c r="U62">
        <v>-0.38836124650578313</v>
      </c>
      <c r="V62" s="1">
        <v>-0.25374218427530931</v>
      </c>
      <c r="W62" s="1">
        <v>-5.1549713509498607E-2</v>
      </c>
      <c r="X62" s="1">
        <v>0</v>
      </c>
      <c r="Y62" s="1">
        <v>1.039057042963522</v>
      </c>
    </row>
    <row r="63" spans="2:25" x14ac:dyDescent="0.2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-8.8004217878190979E-17</v>
      </c>
      <c r="J63">
        <v>1.7600843575638196E-16</v>
      </c>
      <c r="K63">
        <v>4.4002108939095491E-16</v>
      </c>
      <c r="L63">
        <v>2.6401265363457293E-16</v>
      </c>
      <c r="M63">
        <v>1.7600843575638196E-16</v>
      </c>
      <c r="N63">
        <v>3.5201687151276392E-16</v>
      </c>
      <c r="O63">
        <v>0</v>
      </c>
      <c r="P63">
        <v>6.1602952514733689E-16</v>
      </c>
      <c r="Q63">
        <v>0</v>
      </c>
      <c r="R63">
        <v>3.5201687151276392E-16</v>
      </c>
      <c r="S63">
        <v>4.4002108939095491E-16</v>
      </c>
      <c r="T63">
        <v>-0.99999999999999978</v>
      </c>
      <c r="U63">
        <v>8.8004217878190979E-17</v>
      </c>
      <c r="V63" s="1">
        <v>4.400210893909549E-17</v>
      </c>
      <c r="W63" s="1">
        <v>2.2001054469547745E-17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-2.038185312696004E-16</v>
      </c>
      <c r="J64">
        <v>2.038185312696004E-16</v>
      </c>
      <c r="K64">
        <v>4.0763706253920081E-16</v>
      </c>
      <c r="L64">
        <v>2.038185312696004E-16</v>
      </c>
      <c r="M64">
        <v>2.038185312696004E-16</v>
      </c>
      <c r="N64">
        <v>4.0763706253920081E-16</v>
      </c>
      <c r="O64">
        <v>0</v>
      </c>
      <c r="P64">
        <v>6.1145559380880118E-16</v>
      </c>
      <c r="Q64">
        <v>0</v>
      </c>
      <c r="R64">
        <v>4.0763706253920081E-16</v>
      </c>
      <c r="S64">
        <v>4.0763706253920081E-16</v>
      </c>
      <c r="T64">
        <v>0</v>
      </c>
      <c r="U64">
        <v>-1</v>
      </c>
      <c r="V64" s="1">
        <v>5.0954632817400101E-17</v>
      </c>
      <c r="W64" s="1">
        <v>2.547731640870005E-17</v>
      </c>
      <c r="X64" s="1">
        <v>0</v>
      </c>
      <c r="Y64" s="1">
        <v>1.0000000000000002</v>
      </c>
    </row>
    <row r="65" spans="2:26" x14ac:dyDescent="0.2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-3.4597902924906598E-16</v>
      </c>
      <c r="J65" s="5">
        <v>0</v>
      </c>
      <c r="K65" s="5">
        <v>3.4597902924906598E-16</v>
      </c>
      <c r="L65" s="5">
        <v>0</v>
      </c>
      <c r="M65" s="5">
        <v>0</v>
      </c>
      <c r="N65" s="5">
        <v>3.4597902924906598E-16</v>
      </c>
      <c r="O65" s="5">
        <v>0</v>
      </c>
      <c r="P65" s="5">
        <v>3.4597902924906598E-16</v>
      </c>
      <c r="Q65" s="5">
        <v>0</v>
      </c>
      <c r="R65" s="5">
        <v>3.4597902924906598E-16</v>
      </c>
      <c r="S65" s="5">
        <v>3.4597902924906598E-16</v>
      </c>
      <c r="T65" s="5">
        <v>0</v>
      </c>
      <c r="U65" s="1">
        <v>0</v>
      </c>
      <c r="V65" s="1">
        <v>-1</v>
      </c>
      <c r="W65" s="1">
        <v>1.0811844664033312E-17</v>
      </c>
      <c r="X65" s="1">
        <v>0</v>
      </c>
      <c r="Y65" s="1">
        <v>1.0000000000000002</v>
      </c>
    </row>
    <row r="66" spans="2:26" x14ac:dyDescent="0.2">
      <c r="G66" s="1">
        <v>-3</v>
      </c>
      <c r="H66" s="5">
        <v>0</v>
      </c>
      <c r="I66" s="5">
        <v>0</v>
      </c>
      <c r="J66" s="5">
        <v>0</v>
      </c>
      <c r="K66" s="5">
        <v>2.4481836215338911E-16</v>
      </c>
      <c r="L66" s="5">
        <v>0</v>
      </c>
      <c r="M66" s="5">
        <v>0</v>
      </c>
      <c r="N66" s="5">
        <v>2.4481836215338911E-16</v>
      </c>
      <c r="O66" s="5">
        <v>0</v>
      </c>
      <c r="P66" s="5">
        <v>2.4481836215338911E-16</v>
      </c>
      <c r="Q66" s="5">
        <v>0</v>
      </c>
      <c r="R66" s="5">
        <v>2.4481836215338911E-16</v>
      </c>
      <c r="S66" s="5">
        <v>2.4481836215338911E-16</v>
      </c>
      <c r="T66" s="5">
        <v>0</v>
      </c>
      <c r="U66" s="1">
        <v>0</v>
      </c>
      <c r="V66" s="1">
        <v>0</v>
      </c>
      <c r="W66" s="1">
        <v>-0.99999999999999989</v>
      </c>
      <c r="X66" s="1">
        <v>0</v>
      </c>
      <c r="Y66" s="1">
        <v>0.99999999999999989</v>
      </c>
    </row>
    <row r="67" spans="2:26" x14ac:dyDescent="0.2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-2.2204460492503131E-16</v>
      </c>
      <c r="U67" s="1">
        <v>0</v>
      </c>
      <c r="V67" s="1">
        <v>0</v>
      </c>
      <c r="W67" s="1">
        <v>0</v>
      </c>
      <c r="X67" s="1">
        <v>-1</v>
      </c>
      <c r="Y67" s="1">
        <v>0.99999999999999989</v>
      </c>
    </row>
    <row r="68" spans="2:26" x14ac:dyDescent="0.2">
      <c r="G68" s="1">
        <v>-5</v>
      </c>
      <c r="H68" s="5">
        <v>1.9528521481760933E-2</v>
      </c>
      <c r="I68" s="5">
        <v>8.2453757367435057E-2</v>
      </c>
      <c r="J68" s="5">
        <v>7.5823703777948323E-2</v>
      </c>
      <c r="K68" s="5">
        <v>6.8684676377551504E-2</v>
      </c>
      <c r="L68" s="5">
        <v>7.2951424669596046E-2</v>
      </c>
      <c r="M68" s="5">
        <v>7.2380854775331821E-2</v>
      </c>
      <c r="N68" s="5">
        <v>7.179899456243341E-2</v>
      </c>
      <c r="O68" s="5">
        <v>7.2204700898773316E-2</v>
      </c>
      <c r="P68" s="5">
        <v>7.2114803257823115E-2</v>
      </c>
      <c r="Q68" s="5">
        <v>7.2081813767165423E-2</v>
      </c>
      <c r="R68" s="5">
        <v>7.2114898899308139E-2</v>
      </c>
      <c r="S68" s="5">
        <v>7.2105156829024714E-2</v>
      </c>
      <c r="T68" s="5">
        <v>6.4893184530210701E-2</v>
      </c>
      <c r="U68" s="1">
        <v>5.0474878144795197E-2</v>
      </c>
      <c r="V68" s="1">
        <v>2.1632034152221584E-2</v>
      </c>
      <c r="W68" s="1">
        <v>3.6052578414512361E-3</v>
      </c>
      <c r="X68" s="1">
        <v>0</v>
      </c>
      <c r="Y68" s="1">
        <v>3.5151338667169692E-2</v>
      </c>
    </row>
    <row r="71" spans="2:26" x14ac:dyDescent="0.2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">
      <c r="G72" s="10" t="s">
        <v>11</v>
      </c>
      <c r="H72" s="11">
        <f t="shared" ref="H72:Y72" si="6">H68</f>
        <v>1.9528521481760933E-2</v>
      </c>
      <c r="I72" s="11">
        <f t="shared" si="6"/>
        <v>8.2453757367435057E-2</v>
      </c>
      <c r="J72" s="11">
        <f t="shared" si="6"/>
        <v>7.5823703777948323E-2</v>
      </c>
      <c r="K72" s="11">
        <f t="shared" si="6"/>
        <v>6.8684676377551504E-2</v>
      </c>
      <c r="L72" s="11">
        <f t="shared" si="6"/>
        <v>7.2951424669596046E-2</v>
      </c>
      <c r="M72" s="11">
        <f t="shared" si="6"/>
        <v>7.2380854775331821E-2</v>
      </c>
      <c r="N72" s="11">
        <f t="shared" si="6"/>
        <v>7.179899456243341E-2</v>
      </c>
      <c r="O72" s="11">
        <f t="shared" si="6"/>
        <v>7.2204700898773316E-2</v>
      </c>
      <c r="P72" s="11">
        <f t="shared" si="6"/>
        <v>7.2114803257823115E-2</v>
      </c>
      <c r="Q72" s="11">
        <f t="shared" si="6"/>
        <v>7.2081813767165423E-2</v>
      </c>
      <c r="R72" s="11">
        <f t="shared" si="6"/>
        <v>7.2114898899308139E-2</v>
      </c>
      <c r="S72" s="11">
        <f t="shared" si="6"/>
        <v>7.2105156829024714E-2</v>
      </c>
      <c r="T72" s="11">
        <f t="shared" si="6"/>
        <v>6.4893184530210701E-2</v>
      </c>
      <c r="U72" s="11">
        <f t="shared" si="6"/>
        <v>5.0474878144795197E-2</v>
      </c>
      <c r="V72" s="11">
        <f t="shared" si="6"/>
        <v>2.1632034152221584E-2</v>
      </c>
      <c r="W72" s="11">
        <f t="shared" si="6"/>
        <v>3.6052578414512361E-3</v>
      </c>
      <c r="X72" s="11">
        <f t="shared" si="6"/>
        <v>0</v>
      </c>
      <c r="Y72" s="11">
        <f t="shared" si="6"/>
        <v>3.5151338667169692E-2</v>
      </c>
      <c r="Z72" s="5">
        <f>SUM(H72:Y72)</f>
        <v>1.0000000000000002</v>
      </c>
    </row>
    <row r="73" spans="2:26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14318.888475392181</v>
      </c>
    </row>
    <row r="76" spans="2:26" x14ac:dyDescent="0.2">
      <c r="G76" s="1" t="s">
        <v>13</v>
      </c>
      <c r="H76" s="1">
        <f>700*(SUMPRODUCT(H72:S72,H73:S73))</f>
        <v>3339.0367530495291</v>
      </c>
      <c r="I76" s="1">
        <v>500</v>
      </c>
      <c r="J76" s="1">
        <f>E62*(SUMPRODUCT(T73:Y73,T72:Y72))</f>
        <v>3584.0876000094327</v>
      </c>
      <c r="K76" s="1">
        <f>300</f>
        <v>300</v>
      </c>
      <c r="L76" s="1">
        <f>50*(SUMPRODUCT(H72:S72,H71:S71))</f>
        <v>256.04335878066757</v>
      </c>
      <c r="M76" s="9">
        <f>SUM(H76:L76)</f>
        <v>7979.1677118396292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6339.7207635525519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12,7</vt:lpstr>
      <vt:lpstr>13,1</vt:lpstr>
      <vt:lpstr>13,3</vt:lpstr>
      <vt:lpstr>14,1</vt:lpstr>
      <vt:lpstr>6,3</vt:lpstr>
      <vt:lpstr>6,1</vt:lpstr>
      <vt:lpstr>infotracker</vt:lpstr>
      <vt:lpstr>12,3</vt:lpstr>
      <vt:lpstr>12,1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2018-04-13T15:35:37Z</dcterms:created>
  <dcterms:modified xsi:type="dcterms:W3CDTF">2018-04-13T22:11:31Z</dcterms:modified>
</cp:coreProperties>
</file>