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Modeling\Madona\"/>
    </mc:Choice>
  </mc:AlternateContent>
  <bookViews>
    <workbookView xWindow="0" yWindow="420" windowWidth="20475" windowHeight="12000" activeTab="2"/>
  </bookViews>
  <sheets>
    <sheet name="Sensitivity Report 1" sheetId="2" r:id="rId1"/>
    <sheet name="Sheet1" sheetId="1" r:id="rId2"/>
    <sheet name="myVersion" sheetId="3" r:id="rId3"/>
  </sheets>
  <definedNames>
    <definedName name="solver_adj" localSheetId="2" hidden="1">myVersion!$J$11:$L$21,myVersion!$J$11:$L$21</definedName>
    <definedName name="solver_adj" localSheetId="1" hidden="1">Sheet1!$B$4:$D$16,Sheet1!$F$4:$H$16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2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0" localSheetId="2" hidden="1">myVersion!$E$10:$E$21</definedName>
    <definedName name="solver_lhs1" localSheetId="2" hidden="1">myVersion!$B$10:$D$21</definedName>
    <definedName name="solver_lhs1" localSheetId="1" hidden="1">Sheet1!$E$16:$H$16</definedName>
    <definedName name="solver_lhs2" localSheetId="2" hidden="1">myVersion!$E$10:$E$21</definedName>
    <definedName name="solver_lhs2" localSheetId="1" hidden="1">Sheet1!$E$4:$E$16</definedName>
    <definedName name="solver_lhs3" localSheetId="2" hidden="1">myVersion!$J$10:$L$21</definedName>
    <definedName name="solver_lhs3" localSheetId="1" hidden="1">Sheet1!$I$4:$K$16</definedName>
    <definedName name="solver_lhs4" localSheetId="2" hidden="1">myVersion!$J$21:$L$21</definedName>
    <definedName name="solver_lhs5" localSheetId="2" hidden="1">myVersion!$Q$11:$S$21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5</definedName>
    <definedName name="solver_num" localSheetId="1" hidden="1">3</definedName>
    <definedName name="solver_nwt" localSheetId="2" hidden="1">1</definedName>
    <definedName name="solver_nwt" localSheetId="1" hidden="1">1</definedName>
    <definedName name="solver_opt" localSheetId="2" hidden="1">myVersion!$H$3</definedName>
    <definedName name="solver_opt" localSheetId="1" hidden="1">Sheet1!$B$41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2</definedName>
    <definedName name="solver_rel0" localSheetId="2" hidden="1">1</definedName>
    <definedName name="solver_rel1" localSheetId="2" hidden="1">3</definedName>
    <definedName name="solver_rel1" localSheetId="1" hidden="1">2</definedName>
    <definedName name="solver_rel2" localSheetId="2" hidden="1">1</definedName>
    <definedName name="solver_rel2" localSheetId="1" hidden="1">1</definedName>
    <definedName name="solver_rel3" localSheetId="2" hidden="1">3</definedName>
    <definedName name="solver_rel3" localSheetId="1" hidden="1">2</definedName>
    <definedName name="solver_rel4" localSheetId="2" hidden="1">2</definedName>
    <definedName name="solver_rel5" localSheetId="2" hidden="1">2</definedName>
    <definedName name="solver_rhs0" localSheetId="2" hidden="1">myVersion!$G$10:$G$21</definedName>
    <definedName name="solver_rhs1" localSheetId="2" hidden="1">0</definedName>
    <definedName name="solver_rhs1" localSheetId="1" hidden="1">0</definedName>
    <definedName name="solver_rhs2" localSheetId="2" hidden="1">10000</definedName>
    <definedName name="solver_rhs2" localSheetId="1" hidden="1">10000</definedName>
    <definedName name="solver_rhs3" localSheetId="2" hidden="1">0</definedName>
    <definedName name="solver_rhs3" localSheetId="1" hidden="1">0</definedName>
    <definedName name="solver_rhs4" localSheetId="2" hidden="1">0</definedName>
    <definedName name="solver_rhs5" localSheetId="2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Q12" i="3" l="1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R11" i="3"/>
  <c r="S11" i="3"/>
  <c r="Q11" i="3"/>
  <c r="I4" i="1"/>
  <c r="E11" i="3"/>
  <c r="E12" i="3"/>
  <c r="E13" i="3"/>
  <c r="E14" i="3"/>
  <c r="E15" i="3"/>
  <c r="E16" i="3"/>
  <c r="E17" i="3"/>
  <c r="E18" i="3"/>
  <c r="E19" i="3"/>
  <c r="E20" i="3"/>
  <c r="E21" i="3"/>
  <c r="E10" i="3"/>
  <c r="K10" i="3"/>
  <c r="L10" i="3"/>
  <c r="J10" i="3"/>
  <c r="H17" i="1"/>
  <c r="G17" i="1"/>
  <c r="F17" i="1"/>
  <c r="K4" i="1"/>
  <c r="E18" i="1"/>
  <c r="J18" i="1" l="1"/>
  <c r="I17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J4" i="1"/>
  <c r="D40" i="1"/>
  <c r="C40" i="1"/>
  <c r="B40" i="1"/>
  <c r="E5" i="1"/>
  <c r="E6" i="1"/>
  <c r="E7" i="1"/>
  <c r="E8" i="1"/>
  <c r="E9" i="1"/>
  <c r="E10" i="1"/>
  <c r="E11" i="1"/>
  <c r="E12" i="1"/>
  <c r="E13" i="1"/>
  <c r="E14" i="1"/>
  <c r="E15" i="1"/>
  <c r="E16" i="1"/>
  <c r="K18" i="1" s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B41" i="1" l="1"/>
  <c r="J17" i="1"/>
  <c r="I18" i="1"/>
  <c r="K17" i="1"/>
</calcChain>
</file>

<file path=xl/sharedStrings.xml><?xml version="1.0" encoding="utf-8"?>
<sst xmlns="http://schemas.openxmlformats.org/spreadsheetml/2006/main" count="98" uniqueCount="53">
  <si>
    <t>foot</t>
  </si>
  <si>
    <t>basket</t>
  </si>
  <si>
    <t>Objective</t>
  </si>
  <si>
    <t>Microsoft Excel 15.0 Sensitivity Report</t>
  </si>
  <si>
    <t>Worksheet: [Book1]Sheet1</t>
  </si>
  <si>
    <t>Report Created: 6/11/2014 1:53:37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</si>
  <si>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</si>
  <si>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</si>
  <si>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</si>
  <si>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</si>
  <si>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</si>
  <si>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</si>
  <si>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</si>
  <si>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</si>
  <si>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</si>
  <si>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</si>
  <si>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</si>
  <si>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</si>
  <si>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</si>
  <si>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</si>
  <si>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</si>
  <si>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</si>
  <si>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</si>
  <si>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</si>
  <si>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$B$4</t>
  </si>
  <si>
    <t>cons 1 foot</t>
  </si>
  <si>
    <t>$B$5</t>
  </si>
  <si>
    <t>cons 2 foot</t>
  </si>
  <si>
    <t>$B$6</t>
  </si>
  <si>
    <t>cons3 foot</t>
  </si>
  <si>
    <t>month</t>
  </si>
  <si>
    <t>saks</t>
  </si>
  <si>
    <t>Bloom</t>
  </si>
  <si>
    <t>macys</t>
  </si>
  <si>
    <t>Lmacy</t>
  </si>
  <si>
    <t>Lsaks</t>
  </si>
  <si>
    <t>Lbloom</t>
  </si>
  <si>
    <t>5000k</t>
  </si>
  <si>
    <t>ob j</t>
  </si>
  <si>
    <t>loanconst</t>
  </si>
  <si>
    <t>D.V</t>
  </si>
  <si>
    <t>Constraints1</t>
  </si>
  <si>
    <t>months</t>
  </si>
  <si>
    <t>c1</t>
  </si>
  <si>
    <t>c2</t>
  </si>
  <si>
    <t>c3</t>
  </si>
  <si>
    <t>&lt;=</t>
  </si>
  <si>
    <t>Amt</t>
  </si>
  <si>
    <t>Int</t>
  </si>
  <si>
    <t>amounts</t>
  </si>
  <si>
    <t>Interest</t>
  </si>
  <si>
    <t>=</t>
  </si>
  <si>
    <t>Obj.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</si>
</sst>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10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</v>
      </c>
    </row>
    <row r="2" spans="1:8" x14ac:dyDescent="0.25">
      <c r="A2" s="1" t="s">
        <v>4</v>
      </c>
    </row>
    <row r="3" spans="1:8" x14ac:dyDescent="0.25">
      <c r="A3" s="1" t="s">
        <v>5</v>
      </c>
    </row>
    <row r="6" spans="1:8" ht="15.75" thickBot="1" x14ac:dyDescent="0.3">
      <c r="A6" t="s">
        <v>6</v>
      </c>
    </row>
    <row r="7" spans="1:8" x14ac:dyDescent="0.25">
      <c r="B7" s="4"/>
      <c r="C7" s="4"/>
      <c r="D7" s="4" t="s">
        <v>9</v>
      </c>
      <c r="E7" s="4" t="s">
        <v>11</v>
      </c>
      <c r="F7" s="4" t="s">
        <v>2</v>
      </c>
      <c r="G7" s="4" t="s">
        <v>14</v>
      </c>
      <c r="H7" s="4" t="s">
        <v>14</v>
      </c>
    </row>
    <row r="8" spans="1:8" ht="15.75" thickBot="1" x14ac:dyDescent="0.3">
      <c r="B8" s="5" t="s">
        <v>7</v>
      </c>
      <c r="C8" s="5" t="s">
        <v>8</v>
      </c>
      <c r="D8" s="5" t="s">
        <v>10</v>
      </c>
      <c r="E8" s="5" t="s">
        <v>12</v>
      </c>
      <c r="F8" s="5" t="s">
        <v>13</v>
      </c>
      <c r="G8" s="5" t="s">
        <v>15</v>
      </c>
      <c r="H8" s="5" t="s">
        <v>16</v>
      </c>
    </row>
    <row r="9" spans="1:8" x14ac:dyDescent="0.25">
      <c r="B9" s="2" t="s">
        <v>22</v>
      </c>
      <c r="C9" s="2" t="s">
        <v>0</v>
      </c>
      <c r="D9" s="2">
        <v>2</v>
      </c>
      <c r="E9" s="2">
        <v>0</v>
      </c>
      <c r="F9" s="2">
        <v>3</v>
      </c>
      <c r="G9" s="2">
        <v>4.5</v>
      </c>
      <c r="H9" s="2">
        <v>3</v>
      </c>
    </row>
    <row r="10" spans="1:8" ht="15.75" thickBot="1" x14ac:dyDescent="0.3">
      <c r="B10" s="3" t="s">
        <v>23</v>
      </c>
      <c r="C10" s="3" t="s">
        <v>1</v>
      </c>
      <c r="D10" s="3">
        <v>6</v>
      </c>
      <c r="E10" s="3">
        <v>0</v>
      </c>
      <c r="F10" s="3">
        <v>5</v>
      </c>
      <c r="G10" s="3">
        <v>1E+30</v>
      </c>
      <c r="H10" s="3">
        <v>3</v>
      </c>
    </row>
    <row r="12" spans="1:8" ht="15.75" thickBot="1" x14ac:dyDescent="0.3">
      <c r="A12" t="s">
        <v>17</v>
      </c>
    </row>
    <row r="13" spans="1:8" x14ac:dyDescent="0.25">
      <c r="B13" s="4"/>
      <c r="C13" s="4"/>
      <c r="D13" s="4" t="s">
        <v>9</v>
      </c>
      <c r="E13" s="4" t="s">
        <v>18</v>
      </c>
      <c r="F13" s="4" t="s">
        <v>20</v>
      </c>
      <c r="G13" s="4" t="s">
        <v>14</v>
      </c>
      <c r="H13" s="4" t="s">
        <v>14</v>
      </c>
    </row>
    <row r="14" spans="1:8" ht="15.75" thickBot="1" x14ac:dyDescent="0.3">
      <c r="B14" s="5" t="s">
        <v>7</v>
      </c>
      <c r="C14" s="5" t="s">
        <v>8</v>
      </c>
      <c r="D14" s="5" t="s">
        <v>10</v>
      </c>
      <c r="E14" s="5" t="s">
        <v>19</v>
      </c>
      <c r="F14" s="5" t="s">
        <v>21</v>
      </c>
      <c r="G14" s="5" t="s">
        <v>15</v>
      </c>
      <c r="H14" s="5" t="s">
        <v>16</v>
      </c>
    </row>
    <row r="15" spans="1:8" x14ac:dyDescent="0.25">
      <c r="B15" s="2" t="s">
        <v>24</v>
      </c>
      <c r="C15" s="2" t="s">
        <v>25</v>
      </c>
      <c r="D15" s="2">
        <v>2</v>
      </c>
      <c r="E15" s="2">
        <v>0</v>
      </c>
      <c r="F15" s="2">
        <v>4</v>
      </c>
      <c r="G15" s="2">
        <v>1E+30</v>
      </c>
      <c r="H15" s="2">
        <v>2</v>
      </c>
    </row>
    <row r="16" spans="1:8" x14ac:dyDescent="0.25">
      <c r="B16" s="2" t="s">
        <v>26</v>
      </c>
      <c r="C16" s="2" t="s">
        <v>27</v>
      </c>
      <c r="D16" s="2">
        <v>12</v>
      </c>
      <c r="E16" s="2">
        <v>1.5</v>
      </c>
      <c r="F16" s="2">
        <v>12</v>
      </c>
      <c r="G16" s="2">
        <v>6</v>
      </c>
      <c r="H16" s="2">
        <v>6</v>
      </c>
    </row>
    <row r="17" spans="2:8" ht="15.75" thickBot="1" x14ac:dyDescent="0.3">
      <c r="B17" s="3" t="s">
        <v>28</v>
      </c>
      <c r="C17" s="3" t="s">
        <v>29</v>
      </c>
      <c r="D17" s="3">
        <v>18</v>
      </c>
      <c r="E17" s="3">
        <v>1</v>
      </c>
      <c r="F17" s="3">
        <v>18</v>
      </c>
      <c r="G17" s="3">
        <v>6</v>
      </c>
      <c r="H17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10" zoomScaleNormal="110" workbookViewId="0">
      <selection activeCell="B40" sqref="B40"/>
    </sheetView>
  </sheetViews>
  <sheetFormatPr defaultRowHeight="15" x14ac:dyDescent="0.25"/>
  <cols>
    <col min="1" max="16384" width="9.140625" style="6"/>
  </cols>
  <sheetData>
    <row r="1" spans="1:11" x14ac:dyDescent="0.25">
      <c r="B1" s="20" t="s">
        <v>40</v>
      </c>
      <c r="C1" s="20"/>
      <c r="D1" s="20"/>
      <c r="F1" s="20" t="s">
        <v>40</v>
      </c>
      <c r="G1" s="20"/>
      <c r="H1" s="20"/>
      <c r="I1" s="20" t="s">
        <v>41</v>
      </c>
      <c r="J1" s="20"/>
      <c r="K1" s="20"/>
    </row>
    <row r="2" spans="1:11" x14ac:dyDescent="0.25">
      <c r="A2" s="7" t="s">
        <v>30</v>
      </c>
      <c r="B2" s="7" t="s">
        <v>31</v>
      </c>
      <c r="C2" s="7" t="s">
        <v>32</v>
      </c>
      <c r="D2" s="7" t="s">
        <v>33</v>
      </c>
      <c r="E2" s="7" t="s">
        <v>37</v>
      </c>
      <c r="F2" s="7" t="s">
        <v>35</v>
      </c>
      <c r="G2" s="7" t="s">
        <v>36</v>
      </c>
      <c r="H2" s="7" t="s">
        <v>34</v>
      </c>
      <c r="I2" s="7" t="s">
        <v>39</v>
      </c>
      <c r="J2" s="7" t="s">
        <v>39</v>
      </c>
      <c r="K2" s="7" t="s">
        <v>39</v>
      </c>
    </row>
    <row r="3" spans="1:11" x14ac:dyDescent="0.25">
      <c r="A3" s="7">
        <v>0</v>
      </c>
      <c r="B3" s="7"/>
      <c r="C3" s="7"/>
      <c r="D3" s="7"/>
      <c r="E3" s="7"/>
      <c r="F3" s="7">
        <v>20000</v>
      </c>
      <c r="G3" s="7">
        <v>50000</v>
      </c>
      <c r="H3" s="7">
        <v>40000</v>
      </c>
      <c r="I3" s="7"/>
      <c r="J3" s="7"/>
      <c r="K3" s="7"/>
    </row>
    <row r="4" spans="1:11" x14ac:dyDescent="0.25">
      <c r="A4" s="7">
        <v>1</v>
      </c>
      <c r="B4" s="7">
        <v>0</v>
      </c>
      <c r="C4" s="7">
        <v>0</v>
      </c>
      <c r="D4" s="7">
        <v>10000</v>
      </c>
      <c r="E4" s="7">
        <f>B4+C4+D4</f>
        <v>10000</v>
      </c>
      <c r="F4" s="7">
        <v>20099.999999999993</v>
      </c>
      <c r="G4" s="7">
        <v>50499.999999999993</v>
      </c>
      <c r="H4" s="7">
        <v>30599.999999999996</v>
      </c>
      <c r="I4" s="8">
        <f>F3*(1+0.005)-B4-F4</f>
        <v>0</v>
      </c>
      <c r="J4" s="8">
        <f>G3*(1+0.01)-C4-G4</f>
        <v>0</v>
      </c>
      <c r="K4" s="8">
        <f>H3*(1+0.015)-D4-H4</f>
        <v>0</v>
      </c>
    </row>
    <row r="5" spans="1:11" x14ac:dyDescent="0.25">
      <c r="A5" s="7">
        <v>2</v>
      </c>
      <c r="B5" s="7">
        <v>0</v>
      </c>
      <c r="C5" s="7">
        <v>0</v>
      </c>
      <c r="D5" s="7">
        <v>10000</v>
      </c>
      <c r="E5" s="7">
        <f t="shared" ref="E5:E39" si="0">B5+C5+D5</f>
        <v>10000</v>
      </c>
      <c r="F5" s="7">
        <v>20200.499999999993</v>
      </c>
      <c r="G5" s="7">
        <v>51005</v>
      </c>
      <c r="H5" s="7">
        <v>21058.999999999989</v>
      </c>
      <c r="I5" s="8">
        <f t="shared" ref="I5:I39" si="1">F4*(1+0.005)-B5-F5</f>
        <v>0</v>
      </c>
      <c r="J5" s="8">
        <f t="shared" ref="J5:J39" si="2">G4*(1+0.01)-C5-G5</f>
        <v>0</v>
      </c>
      <c r="K5" s="8">
        <f t="shared" ref="K5:K39" si="3">H4*(1+0.015)-D5-H5</f>
        <v>0</v>
      </c>
    </row>
    <row r="6" spans="1:11" x14ac:dyDescent="0.25">
      <c r="A6" s="7">
        <v>3</v>
      </c>
      <c r="B6" s="7">
        <v>0</v>
      </c>
      <c r="C6" s="7">
        <v>0</v>
      </c>
      <c r="D6" s="7">
        <v>10000.000000000002</v>
      </c>
      <c r="E6" s="7">
        <f t="shared" si="0"/>
        <v>10000.000000000002</v>
      </c>
      <c r="F6" s="7">
        <v>20301.502499999988</v>
      </c>
      <c r="G6" s="7">
        <v>51515.05</v>
      </c>
      <c r="H6" s="7">
        <v>11374.884999999987</v>
      </c>
      <c r="I6" s="8">
        <f t="shared" si="1"/>
        <v>0</v>
      </c>
      <c r="J6" s="8">
        <f t="shared" si="2"/>
        <v>0</v>
      </c>
      <c r="K6" s="8">
        <f t="shared" si="3"/>
        <v>0</v>
      </c>
    </row>
    <row r="7" spans="1:11" x14ac:dyDescent="0.25">
      <c r="A7" s="7">
        <v>4</v>
      </c>
      <c r="B7" s="7">
        <v>0</v>
      </c>
      <c r="C7" s="7">
        <v>0</v>
      </c>
      <c r="D7" s="7">
        <v>10000</v>
      </c>
      <c r="E7" s="7">
        <f t="shared" si="0"/>
        <v>10000</v>
      </c>
      <c r="F7" s="7">
        <v>20403.010012499988</v>
      </c>
      <c r="G7" s="7">
        <v>52030.200499999999</v>
      </c>
      <c r="H7" s="7">
        <v>1545.5082749999847</v>
      </c>
      <c r="I7" s="8">
        <f t="shared" si="1"/>
        <v>0</v>
      </c>
      <c r="J7" s="8">
        <f t="shared" si="2"/>
        <v>0</v>
      </c>
      <c r="K7" s="8">
        <f t="shared" si="3"/>
        <v>0</v>
      </c>
    </row>
    <row r="8" spans="1:11" x14ac:dyDescent="0.25">
      <c r="A8" s="7">
        <v>5</v>
      </c>
      <c r="B8" s="7">
        <v>0</v>
      </c>
      <c r="C8" s="7">
        <v>8431.3091008750216</v>
      </c>
      <c r="D8" s="7">
        <v>1568.6908991249777</v>
      </c>
      <c r="E8" s="7">
        <f t="shared" si="0"/>
        <v>10000</v>
      </c>
      <c r="F8" s="7">
        <v>20505.025062562483</v>
      </c>
      <c r="G8" s="7">
        <v>44119.193404124984</v>
      </c>
      <c r="H8" s="7">
        <v>8.1854523159563541E-12</v>
      </c>
      <c r="I8" s="8">
        <f t="shared" si="1"/>
        <v>0</v>
      </c>
      <c r="J8" s="8">
        <f t="shared" si="2"/>
        <v>0</v>
      </c>
      <c r="K8" s="8">
        <f t="shared" si="3"/>
        <v>-1.5916157281026244E-12</v>
      </c>
    </row>
    <row r="9" spans="1:11" x14ac:dyDescent="0.25">
      <c r="A9" s="7">
        <v>6</v>
      </c>
      <c r="B9" s="7">
        <v>0</v>
      </c>
      <c r="C9" s="7">
        <v>10000</v>
      </c>
      <c r="D9" s="7">
        <v>0</v>
      </c>
      <c r="E9" s="7">
        <f t="shared" si="0"/>
        <v>10000</v>
      </c>
      <c r="F9" s="7">
        <v>20607.550187875295</v>
      </c>
      <c r="G9" s="7">
        <v>34560.385338166219</v>
      </c>
      <c r="H9" s="7">
        <v>1.432454155292362E-11</v>
      </c>
      <c r="I9" s="8">
        <f t="shared" si="1"/>
        <v>0</v>
      </c>
      <c r="J9" s="8">
        <f t="shared" si="2"/>
        <v>0</v>
      </c>
      <c r="K9" s="8">
        <f t="shared" si="3"/>
        <v>-6.0163074522279205E-12</v>
      </c>
    </row>
    <row r="10" spans="1:11" x14ac:dyDescent="0.25">
      <c r="A10" s="7">
        <v>7</v>
      </c>
      <c r="B10" s="7">
        <v>0</v>
      </c>
      <c r="C10" s="7">
        <v>10000</v>
      </c>
      <c r="D10" s="7">
        <v>0</v>
      </c>
      <c r="E10" s="7">
        <f t="shared" si="0"/>
        <v>10000</v>
      </c>
      <c r="F10" s="7">
        <v>20710.587938814668</v>
      </c>
      <c r="G10" s="7">
        <v>24905.989191547887</v>
      </c>
      <c r="H10" s="7">
        <v>0</v>
      </c>
      <c r="I10" s="8">
        <f t="shared" si="1"/>
        <v>0</v>
      </c>
      <c r="J10" s="8">
        <f t="shared" si="2"/>
        <v>0</v>
      </c>
      <c r="K10" s="8">
        <f t="shared" si="3"/>
        <v>1.4539409676217472E-11</v>
      </c>
    </row>
    <row r="11" spans="1:11" x14ac:dyDescent="0.25">
      <c r="A11" s="7">
        <v>8</v>
      </c>
      <c r="B11" s="7">
        <v>0</v>
      </c>
      <c r="C11" s="7">
        <v>9999.9999999999927</v>
      </c>
      <c r="D11" s="7">
        <v>5.6003368335771441E-12</v>
      </c>
      <c r="E11" s="7">
        <f t="shared" si="0"/>
        <v>9999.9999999999982</v>
      </c>
      <c r="F11" s="7">
        <v>20814.140878508741</v>
      </c>
      <c r="G11" s="7">
        <v>15155.049083463378</v>
      </c>
      <c r="H11" s="7">
        <v>7.5873363421303153E-12</v>
      </c>
      <c r="I11" s="8">
        <f t="shared" si="1"/>
        <v>0</v>
      </c>
      <c r="J11" s="8">
        <f t="shared" si="2"/>
        <v>0</v>
      </c>
      <c r="K11" s="8">
        <f t="shared" si="3"/>
        <v>-1.3187673175707459E-11</v>
      </c>
    </row>
    <row r="12" spans="1:11" x14ac:dyDescent="0.25">
      <c r="A12" s="7">
        <v>9</v>
      </c>
      <c r="B12" s="7">
        <v>0</v>
      </c>
      <c r="C12" s="7">
        <v>10000</v>
      </c>
      <c r="D12" s="7">
        <v>0</v>
      </c>
      <c r="E12" s="7">
        <f t="shared" si="0"/>
        <v>10000</v>
      </c>
      <c r="F12" s="7">
        <v>20918.211582901276</v>
      </c>
      <c r="G12" s="7">
        <v>5306.5995742980122</v>
      </c>
      <c r="H12" s="7">
        <v>0</v>
      </c>
      <c r="I12" s="8">
        <f t="shared" si="1"/>
        <v>0</v>
      </c>
      <c r="J12" s="8">
        <f t="shared" si="2"/>
        <v>0</v>
      </c>
      <c r="K12" s="8">
        <f t="shared" si="3"/>
        <v>7.7011463872622693E-12</v>
      </c>
    </row>
    <row r="13" spans="1:11" x14ac:dyDescent="0.25">
      <c r="A13" s="7">
        <v>10</v>
      </c>
      <c r="B13" s="7">
        <v>4640.3344299590126</v>
      </c>
      <c r="C13" s="7">
        <v>5359.665570040991</v>
      </c>
      <c r="D13" s="7">
        <v>4.5474735088646412E-13</v>
      </c>
      <c r="E13" s="7">
        <f t="shared" si="0"/>
        <v>10000.000000000004</v>
      </c>
      <c r="F13" s="7">
        <v>16382.468210856769</v>
      </c>
      <c r="G13" s="7">
        <v>9.0949470177292824E-13</v>
      </c>
      <c r="H13" s="7">
        <v>0</v>
      </c>
      <c r="I13" s="8">
        <f t="shared" si="1"/>
        <v>0</v>
      </c>
      <c r="J13" s="8">
        <f t="shared" si="2"/>
        <v>0</v>
      </c>
      <c r="K13" s="8">
        <f t="shared" si="3"/>
        <v>-4.5474735088646412E-13</v>
      </c>
    </row>
    <row r="14" spans="1:11" x14ac:dyDescent="0.25">
      <c r="A14" s="7">
        <v>11</v>
      </c>
      <c r="B14" s="7">
        <v>9999.9999999999964</v>
      </c>
      <c r="C14" s="7">
        <v>0</v>
      </c>
      <c r="D14" s="7">
        <v>1.8189894035458565E-12</v>
      </c>
      <c r="E14" s="7">
        <f t="shared" si="0"/>
        <v>9999.9999999999982</v>
      </c>
      <c r="F14" s="7">
        <v>6464.3805519110565</v>
      </c>
      <c r="G14" s="7">
        <v>0</v>
      </c>
      <c r="H14" s="7">
        <v>0</v>
      </c>
      <c r="I14" s="8">
        <f t="shared" si="1"/>
        <v>0</v>
      </c>
      <c r="J14" s="8">
        <f t="shared" si="2"/>
        <v>9.1858964879065753E-13</v>
      </c>
      <c r="K14" s="8">
        <f t="shared" si="3"/>
        <v>-1.8189894035458565E-12</v>
      </c>
    </row>
    <row r="15" spans="1:11" x14ac:dyDescent="0.25">
      <c r="A15" s="7">
        <v>12</v>
      </c>
      <c r="B15" s="7">
        <v>6496.7024546706116</v>
      </c>
      <c r="C15" s="7">
        <v>0</v>
      </c>
      <c r="D15" s="7">
        <v>-9.0949470177292824E-13</v>
      </c>
      <c r="E15" s="7">
        <f t="shared" si="0"/>
        <v>6496.7024546706107</v>
      </c>
      <c r="F15" s="7">
        <v>0</v>
      </c>
      <c r="G15" s="7">
        <v>0</v>
      </c>
      <c r="H15" s="7">
        <v>0</v>
      </c>
      <c r="I15" s="8">
        <f t="shared" si="1"/>
        <v>-9.0949470177292824E-13</v>
      </c>
      <c r="J15" s="8">
        <f t="shared" si="2"/>
        <v>0</v>
      </c>
      <c r="K15" s="8">
        <f t="shared" si="3"/>
        <v>9.0949470177292824E-13</v>
      </c>
    </row>
    <row r="16" spans="1:11" x14ac:dyDescent="0.25">
      <c r="A16" s="7">
        <v>13</v>
      </c>
      <c r="B16" s="7">
        <v>0</v>
      </c>
      <c r="C16" s="7">
        <v>0</v>
      </c>
      <c r="D16" s="7">
        <v>0</v>
      </c>
      <c r="E16" s="7">
        <f t="shared" si="0"/>
        <v>0</v>
      </c>
      <c r="F16" s="7">
        <v>0</v>
      </c>
      <c r="G16" s="7">
        <v>0</v>
      </c>
      <c r="H16" s="7">
        <v>0</v>
      </c>
      <c r="I16" s="8">
        <f t="shared" si="1"/>
        <v>0</v>
      </c>
      <c r="J16" s="8">
        <f t="shared" si="2"/>
        <v>0</v>
      </c>
      <c r="K16" s="8">
        <f t="shared" si="3"/>
        <v>0</v>
      </c>
    </row>
    <row r="17" spans="1:11" x14ac:dyDescent="0.25">
      <c r="A17" s="7">
        <v>14</v>
      </c>
      <c r="B17" s="7">
        <v>0</v>
      </c>
      <c r="C17" s="7">
        <v>0</v>
      </c>
      <c r="D17" s="7">
        <v>0</v>
      </c>
      <c r="E17" s="7">
        <f t="shared" si="0"/>
        <v>0</v>
      </c>
      <c r="F17" s="8">
        <f>F16*(1.005)-B16</f>
        <v>0</v>
      </c>
      <c r="G17" s="8">
        <f>G16*(1.01)-C16</f>
        <v>0</v>
      </c>
      <c r="H17" s="8">
        <f>H16*(1.015)-D16</f>
        <v>0</v>
      </c>
      <c r="I17" s="8">
        <f t="shared" si="1"/>
        <v>0</v>
      </c>
      <c r="J17" s="8">
        <f t="shared" si="2"/>
        <v>0</v>
      </c>
      <c r="K17" s="8">
        <f t="shared" si="3"/>
        <v>0</v>
      </c>
    </row>
    <row r="18" spans="1:11" s="11" customFormat="1" x14ac:dyDescent="0.25">
      <c r="A18" s="9">
        <v>15</v>
      </c>
      <c r="B18" s="9">
        <v>0</v>
      </c>
      <c r="C18" s="9">
        <v>0</v>
      </c>
      <c r="D18" s="9">
        <v>0</v>
      </c>
      <c r="E18" s="10">
        <f t="shared" si="0"/>
        <v>0</v>
      </c>
      <c r="F18" s="10">
        <v>0</v>
      </c>
      <c r="G18" s="10">
        <v>0</v>
      </c>
      <c r="H18" s="10">
        <v>0</v>
      </c>
      <c r="I18" s="9">
        <f>F17*(1+0.005)-B18-F18</f>
        <v>0</v>
      </c>
      <c r="J18" s="9">
        <f>G17*(1+0.01)-C18-G18</f>
        <v>0</v>
      </c>
      <c r="K18" s="9">
        <f>H17*(1+0.015)-D18-H18</f>
        <v>0</v>
      </c>
    </row>
    <row r="19" spans="1:11" x14ac:dyDescent="0.25">
      <c r="A19" s="7">
        <v>16</v>
      </c>
      <c r="B19" s="7">
        <v>0</v>
      </c>
      <c r="C19" s="7">
        <v>0</v>
      </c>
      <c r="D19" s="7">
        <v>0</v>
      </c>
      <c r="E19" s="7">
        <f>B19+C19+D19</f>
        <v>0</v>
      </c>
      <c r="F19" s="7">
        <v>0</v>
      </c>
      <c r="G19" s="7">
        <v>0</v>
      </c>
      <c r="H19" s="7">
        <v>0</v>
      </c>
      <c r="I19" s="7">
        <f>F18*(1+0.005)-B19-F19</f>
        <v>0</v>
      </c>
      <c r="J19" s="7">
        <f>G18*(1+0.01)-C19-G19</f>
        <v>0</v>
      </c>
      <c r="K19" s="7">
        <f>H18*(1+0.015)-D19-H19</f>
        <v>0</v>
      </c>
    </row>
    <row r="20" spans="1:11" x14ac:dyDescent="0.25">
      <c r="A20" s="7">
        <v>17</v>
      </c>
      <c r="B20" s="7">
        <v>0</v>
      </c>
      <c r="C20" s="7">
        <v>0</v>
      </c>
      <c r="D20" s="7">
        <v>0</v>
      </c>
      <c r="E20" s="7">
        <f t="shared" si="0"/>
        <v>0</v>
      </c>
      <c r="F20" s="7">
        <v>0</v>
      </c>
      <c r="G20" s="7">
        <v>0</v>
      </c>
      <c r="H20" s="7">
        <v>0</v>
      </c>
      <c r="I20" s="7">
        <f>F19*(1+0.005)-B20-F20</f>
        <v>0</v>
      </c>
      <c r="J20" s="7">
        <f>G19*(1+0.01)-C20-G20</f>
        <v>0</v>
      </c>
      <c r="K20" s="7">
        <f>H19*(1+0.015)-D20-H20</f>
        <v>0</v>
      </c>
    </row>
    <row r="21" spans="1:11" x14ac:dyDescent="0.25">
      <c r="A21" s="7">
        <v>18</v>
      </c>
      <c r="B21" s="7">
        <v>0</v>
      </c>
      <c r="C21" s="7">
        <v>0</v>
      </c>
      <c r="D21" s="7">
        <v>0</v>
      </c>
      <c r="E21" s="7">
        <f t="shared" si="0"/>
        <v>0</v>
      </c>
      <c r="F21" s="7">
        <v>0</v>
      </c>
      <c r="G21" s="7">
        <v>0</v>
      </c>
      <c r="H21" s="7">
        <v>0</v>
      </c>
      <c r="I21" s="7">
        <f t="shared" si="1"/>
        <v>0</v>
      </c>
      <c r="J21" s="7">
        <f t="shared" si="2"/>
        <v>0</v>
      </c>
      <c r="K21" s="7">
        <f t="shared" si="3"/>
        <v>0</v>
      </c>
    </row>
    <row r="22" spans="1:11" x14ac:dyDescent="0.25">
      <c r="A22" s="7">
        <v>19</v>
      </c>
      <c r="B22" s="7"/>
      <c r="C22" s="7"/>
      <c r="D22" s="7"/>
      <c r="E22" s="7">
        <f t="shared" si="0"/>
        <v>0</v>
      </c>
      <c r="F22" s="7">
        <v>0</v>
      </c>
      <c r="G22" s="7">
        <v>0</v>
      </c>
      <c r="H22" s="7">
        <v>0</v>
      </c>
      <c r="I22" s="7">
        <f t="shared" si="1"/>
        <v>0</v>
      </c>
      <c r="J22" s="7">
        <f t="shared" si="2"/>
        <v>0</v>
      </c>
      <c r="K22" s="7">
        <f t="shared" si="3"/>
        <v>0</v>
      </c>
    </row>
    <row r="23" spans="1:11" x14ac:dyDescent="0.25">
      <c r="A23" s="7">
        <v>20</v>
      </c>
      <c r="B23" s="7"/>
      <c r="C23" s="7"/>
      <c r="D23" s="7"/>
      <c r="E23" s="7">
        <f t="shared" si="0"/>
        <v>0</v>
      </c>
      <c r="F23" s="7">
        <v>0</v>
      </c>
      <c r="G23" s="7">
        <v>0</v>
      </c>
      <c r="H23" s="7">
        <v>0</v>
      </c>
      <c r="I23" s="7">
        <f t="shared" si="1"/>
        <v>0</v>
      </c>
      <c r="J23" s="7">
        <f t="shared" si="2"/>
        <v>0</v>
      </c>
      <c r="K23" s="7">
        <f t="shared" si="3"/>
        <v>0</v>
      </c>
    </row>
    <row r="24" spans="1:11" x14ac:dyDescent="0.25">
      <c r="A24" s="7">
        <v>21</v>
      </c>
      <c r="B24" s="7"/>
      <c r="C24" s="7"/>
      <c r="D24" s="7"/>
      <c r="E24" s="7">
        <f t="shared" si="0"/>
        <v>0</v>
      </c>
      <c r="F24" s="7">
        <v>0</v>
      </c>
      <c r="G24" s="7">
        <v>0</v>
      </c>
      <c r="H24" s="7">
        <v>0</v>
      </c>
      <c r="I24" s="7">
        <f t="shared" si="1"/>
        <v>0</v>
      </c>
      <c r="J24" s="7">
        <f t="shared" si="2"/>
        <v>0</v>
      </c>
      <c r="K24" s="7">
        <f t="shared" si="3"/>
        <v>0</v>
      </c>
    </row>
    <row r="25" spans="1:11" x14ac:dyDescent="0.25">
      <c r="A25" s="7">
        <v>22</v>
      </c>
      <c r="B25" s="7"/>
      <c r="C25" s="7"/>
      <c r="D25" s="7"/>
      <c r="E25" s="7">
        <f t="shared" si="0"/>
        <v>0</v>
      </c>
      <c r="F25" s="7">
        <v>0</v>
      </c>
      <c r="G25" s="7">
        <v>0</v>
      </c>
      <c r="H25" s="7">
        <v>0</v>
      </c>
      <c r="I25" s="7">
        <f t="shared" si="1"/>
        <v>0</v>
      </c>
      <c r="J25" s="7">
        <f t="shared" si="2"/>
        <v>0</v>
      </c>
      <c r="K25" s="7">
        <f t="shared" si="3"/>
        <v>0</v>
      </c>
    </row>
    <row r="26" spans="1:11" x14ac:dyDescent="0.25">
      <c r="A26" s="7">
        <v>23</v>
      </c>
      <c r="B26" s="7"/>
      <c r="C26" s="7"/>
      <c r="D26" s="7"/>
      <c r="E26" s="7">
        <f t="shared" si="0"/>
        <v>0</v>
      </c>
      <c r="F26" s="7">
        <v>0</v>
      </c>
      <c r="G26" s="7">
        <v>0</v>
      </c>
      <c r="H26" s="7">
        <v>0</v>
      </c>
      <c r="I26" s="7">
        <f t="shared" si="1"/>
        <v>0</v>
      </c>
      <c r="J26" s="7">
        <f t="shared" si="2"/>
        <v>0</v>
      </c>
      <c r="K26" s="7">
        <f t="shared" si="3"/>
        <v>0</v>
      </c>
    </row>
    <row r="27" spans="1:11" x14ac:dyDescent="0.25">
      <c r="A27" s="7">
        <v>24</v>
      </c>
      <c r="B27" s="7"/>
      <c r="C27" s="7"/>
      <c r="D27" s="7"/>
      <c r="E27" s="7">
        <f t="shared" si="0"/>
        <v>0</v>
      </c>
      <c r="F27" s="7">
        <v>0</v>
      </c>
      <c r="G27" s="7">
        <v>0</v>
      </c>
      <c r="H27" s="7">
        <v>0</v>
      </c>
      <c r="I27" s="7">
        <f t="shared" si="1"/>
        <v>0</v>
      </c>
      <c r="J27" s="7">
        <f t="shared" si="2"/>
        <v>0</v>
      </c>
      <c r="K27" s="7">
        <f t="shared" si="3"/>
        <v>0</v>
      </c>
    </row>
    <row r="28" spans="1:11" x14ac:dyDescent="0.25">
      <c r="A28" s="7">
        <v>25</v>
      </c>
      <c r="B28" s="7"/>
      <c r="C28" s="7"/>
      <c r="D28" s="7"/>
      <c r="E28" s="7">
        <f t="shared" si="0"/>
        <v>0</v>
      </c>
      <c r="F28" s="7">
        <v>0</v>
      </c>
      <c r="G28" s="7">
        <v>0</v>
      </c>
      <c r="H28" s="7">
        <v>0</v>
      </c>
      <c r="I28" s="7">
        <f t="shared" si="1"/>
        <v>0</v>
      </c>
      <c r="J28" s="7">
        <f t="shared" si="2"/>
        <v>0</v>
      </c>
      <c r="K28" s="7">
        <f t="shared" si="3"/>
        <v>0</v>
      </c>
    </row>
    <row r="29" spans="1:11" x14ac:dyDescent="0.25">
      <c r="A29" s="7">
        <v>26</v>
      </c>
      <c r="B29" s="7"/>
      <c r="C29" s="7"/>
      <c r="D29" s="7"/>
      <c r="E29" s="7">
        <f t="shared" si="0"/>
        <v>0</v>
      </c>
      <c r="F29" s="7">
        <v>0</v>
      </c>
      <c r="G29" s="7">
        <v>0</v>
      </c>
      <c r="H29" s="7">
        <v>0</v>
      </c>
      <c r="I29" s="7">
        <f t="shared" si="1"/>
        <v>0</v>
      </c>
      <c r="J29" s="7">
        <f t="shared" si="2"/>
        <v>0</v>
      </c>
      <c r="K29" s="7">
        <f t="shared" si="3"/>
        <v>0</v>
      </c>
    </row>
    <row r="30" spans="1:11" x14ac:dyDescent="0.25">
      <c r="A30" s="7">
        <v>27</v>
      </c>
      <c r="B30" s="7"/>
      <c r="C30" s="7"/>
      <c r="D30" s="7"/>
      <c r="E30" s="7">
        <f t="shared" si="0"/>
        <v>0</v>
      </c>
      <c r="F30" s="7">
        <v>0</v>
      </c>
      <c r="G30" s="7">
        <v>0</v>
      </c>
      <c r="H30" s="7">
        <v>0</v>
      </c>
      <c r="I30" s="7">
        <f t="shared" si="1"/>
        <v>0</v>
      </c>
      <c r="J30" s="7">
        <f t="shared" si="2"/>
        <v>0</v>
      </c>
      <c r="K30" s="7">
        <f t="shared" si="3"/>
        <v>0</v>
      </c>
    </row>
    <row r="31" spans="1:11" x14ac:dyDescent="0.25">
      <c r="A31" s="7">
        <v>28</v>
      </c>
      <c r="B31" s="7"/>
      <c r="C31" s="7"/>
      <c r="D31" s="7"/>
      <c r="E31" s="7">
        <f t="shared" si="0"/>
        <v>0</v>
      </c>
      <c r="F31" s="7">
        <v>0</v>
      </c>
      <c r="G31" s="7">
        <v>0</v>
      </c>
      <c r="H31" s="7">
        <v>0</v>
      </c>
      <c r="I31" s="7">
        <f t="shared" si="1"/>
        <v>0</v>
      </c>
      <c r="J31" s="7">
        <f t="shared" si="2"/>
        <v>0</v>
      </c>
      <c r="K31" s="7">
        <f t="shared" si="3"/>
        <v>0</v>
      </c>
    </row>
    <row r="32" spans="1:11" x14ac:dyDescent="0.25">
      <c r="A32" s="7">
        <v>29</v>
      </c>
      <c r="B32" s="7"/>
      <c r="C32" s="7"/>
      <c r="D32" s="7"/>
      <c r="E32" s="7">
        <f t="shared" si="0"/>
        <v>0</v>
      </c>
      <c r="F32" s="7">
        <v>0</v>
      </c>
      <c r="G32" s="7">
        <v>0</v>
      </c>
      <c r="H32" s="7">
        <v>0</v>
      </c>
      <c r="I32" s="7">
        <f t="shared" si="1"/>
        <v>0</v>
      </c>
      <c r="J32" s="7">
        <f t="shared" si="2"/>
        <v>0</v>
      </c>
      <c r="K32" s="7">
        <f t="shared" si="3"/>
        <v>0</v>
      </c>
    </row>
    <row r="33" spans="1:11" x14ac:dyDescent="0.25">
      <c r="A33" s="7">
        <v>30</v>
      </c>
      <c r="B33" s="7"/>
      <c r="C33" s="7"/>
      <c r="D33" s="7"/>
      <c r="E33" s="7">
        <f t="shared" si="0"/>
        <v>0</v>
      </c>
      <c r="F33" s="7">
        <v>0</v>
      </c>
      <c r="G33" s="7">
        <v>0</v>
      </c>
      <c r="H33" s="7">
        <v>0</v>
      </c>
      <c r="I33" s="7">
        <f t="shared" si="1"/>
        <v>0</v>
      </c>
      <c r="J33" s="7">
        <f t="shared" si="2"/>
        <v>0</v>
      </c>
      <c r="K33" s="7">
        <f t="shared" si="3"/>
        <v>0</v>
      </c>
    </row>
    <row r="34" spans="1:11" x14ac:dyDescent="0.25">
      <c r="A34" s="7">
        <v>31</v>
      </c>
      <c r="B34" s="7"/>
      <c r="C34" s="7"/>
      <c r="D34" s="7"/>
      <c r="E34" s="7">
        <f t="shared" si="0"/>
        <v>0</v>
      </c>
      <c r="F34" s="7">
        <v>0</v>
      </c>
      <c r="G34" s="7">
        <v>0</v>
      </c>
      <c r="H34" s="7">
        <v>0</v>
      </c>
      <c r="I34" s="7">
        <f t="shared" si="1"/>
        <v>0</v>
      </c>
      <c r="J34" s="7">
        <f t="shared" si="2"/>
        <v>0</v>
      </c>
      <c r="K34" s="7">
        <f t="shared" si="3"/>
        <v>0</v>
      </c>
    </row>
    <row r="35" spans="1:11" x14ac:dyDescent="0.25">
      <c r="A35" s="7">
        <v>32</v>
      </c>
      <c r="B35" s="7"/>
      <c r="C35" s="7"/>
      <c r="D35" s="7"/>
      <c r="E35" s="7">
        <f t="shared" si="0"/>
        <v>0</v>
      </c>
      <c r="F35" s="7">
        <v>0</v>
      </c>
      <c r="G35" s="7">
        <v>0</v>
      </c>
      <c r="H35" s="7">
        <v>0</v>
      </c>
      <c r="I35" s="7">
        <f t="shared" si="1"/>
        <v>0</v>
      </c>
      <c r="J35" s="7">
        <f t="shared" si="2"/>
        <v>0</v>
      </c>
      <c r="K35" s="7">
        <f t="shared" si="3"/>
        <v>0</v>
      </c>
    </row>
    <row r="36" spans="1:11" x14ac:dyDescent="0.25">
      <c r="A36" s="7">
        <v>33</v>
      </c>
      <c r="B36" s="7"/>
      <c r="C36" s="7"/>
      <c r="D36" s="7"/>
      <c r="E36" s="7">
        <f t="shared" si="0"/>
        <v>0</v>
      </c>
      <c r="F36" s="7">
        <v>0</v>
      </c>
      <c r="G36" s="7">
        <v>0</v>
      </c>
      <c r="H36" s="7">
        <v>0</v>
      </c>
      <c r="I36" s="7">
        <f t="shared" si="1"/>
        <v>0</v>
      </c>
      <c r="J36" s="7">
        <f t="shared" si="2"/>
        <v>0</v>
      </c>
      <c r="K36" s="7">
        <f t="shared" si="3"/>
        <v>0</v>
      </c>
    </row>
    <row r="37" spans="1:11" x14ac:dyDescent="0.25">
      <c r="A37" s="7">
        <v>34</v>
      </c>
      <c r="B37" s="7"/>
      <c r="C37" s="7"/>
      <c r="D37" s="7"/>
      <c r="E37" s="7">
        <f t="shared" si="0"/>
        <v>0</v>
      </c>
      <c r="F37" s="7">
        <v>0</v>
      </c>
      <c r="G37" s="7">
        <v>0</v>
      </c>
      <c r="H37" s="7">
        <v>0</v>
      </c>
      <c r="I37" s="7">
        <f t="shared" si="1"/>
        <v>0</v>
      </c>
      <c r="J37" s="7">
        <f t="shared" si="2"/>
        <v>0</v>
      </c>
      <c r="K37" s="7">
        <f t="shared" si="3"/>
        <v>0</v>
      </c>
    </row>
    <row r="38" spans="1:11" x14ac:dyDescent="0.25">
      <c r="A38" s="7">
        <v>35</v>
      </c>
      <c r="B38" s="7"/>
      <c r="C38" s="7"/>
      <c r="D38" s="7"/>
      <c r="E38" s="7">
        <f t="shared" si="0"/>
        <v>0</v>
      </c>
      <c r="F38" s="7">
        <v>0</v>
      </c>
      <c r="G38" s="7">
        <v>0</v>
      </c>
      <c r="H38" s="7">
        <v>0</v>
      </c>
      <c r="I38" s="7">
        <f t="shared" si="1"/>
        <v>0</v>
      </c>
      <c r="J38" s="7">
        <f t="shared" si="2"/>
        <v>0</v>
      </c>
      <c r="K38" s="7">
        <f t="shared" si="3"/>
        <v>0</v>
      </c>
    </row>
    <row r="39" spans="1:11" x14ac:dyDescent="0.25">
      <c r="A39" s="7">
        <v>36</v>
      </c>
      <c r="B39" s="7"/>
      <c r="C39" s="7"/>
      <c r="D39" s="7"/>
      <c r="E39" s="7">
        <f t="shared" si="0"/>
        <v>0</v>
      </c>
      <c r="F39" s="7">
        <v>0</v>
      </c>
      <c r="G39" s="7">
        <v>0</v>
      </c>
      <c r="H39" s="7">
        <v>0</v>
      </c>
      <c r="I39" s="7">
        <f t="shared" si="1"/>
        <v>0</v>
      </c>
      <c r="J39" s="7">
        <f t="shared" si="2"/>
        <v>0</v>
      </c>
      <c r="K39" s="7">
        <f t="shared" si="3"/>
        <v>0</v>
      </c>
    </row>
    <row r="40" spans="1:11" x14ac:dyDescent="0.25">
      <c r="B40" s="6">
        <f>SUM(B4:B39)</f>
        <v>21137.036884629622</v>
      </c>
      <c r="C40" s="6">
        <f>SUM(C4:C39)</f>
        <v>53790.974670916003</v>
      </c>
      <c r="D40" s="6">
        <f>SUM(D4:D39)</f>
        <v>41568.690899124987</v>
      </c>
    </row>
    <row r="41" spans="1:11" x14ac:dyDescent="0.25">
      <c r="A41" s="6" t="s">
        <v>38</v>
      </c>
      <c r="B41" s="6">
        <f>B40+C40+D40</f>
        <v>116496.70245467062</v>
      </c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1"/>
  <sheetViews>
    <sheetView tabSelected="1" workbookViewId="0">
      <selection activeCell="G10" sqref="G10:G21"/>
    </sheetView>
  </sheetViews>
  <sheetFormatPr defaultRowHeight="15" x14ac:dyDescent="0.25"/>
  <cols>
    <col min="1" max="16384" width="9.140625" style="6"/>
  </cols>
  <sheetData>
    <row r="3" spans="1:21" ht="15.75" thickBot="1" x14ac:dyDescent="0.3">
      <c r="B3" s="7"/>
      <c r="C3" s="15" t="s">
        <v>43</v>
      </c>
      <c r="D3" s="15" t="s">
        <v>44</v>
      </c>
      <c r="E3" s="15" t="s">
        <v>45</v>
      </c>
      <c r="G3" s="6" t="s">
        <v>52</v>
      </c>
      <c r="H3" s="6">
        <f>SUM(B10:D21)</f>
        <v>0</v>
      </c>
    </row>
    <row r="4" spans="1:21" x14ac:dyDescent="0.25">
      <c r="B4" s="18" t="s">
        <v>47</v>
      </c>
      <c r="C4" s="16">
        <v>20000</v>
      </c>
      <c r="D4" s="14">
        <v>50000</v>
      </c>
      <c r="E4" s="14">
        <v>40000</v>
      </c>
    </row>
    <row r="5" spans="1:21" x14ac:dyDescent="0.25">
      <c r="B5" s="19" t="s">
        <v>48</v>
      </c>
      <c r="C5" s="17">
        <v>1E-3</v>
      </c>
      <c r="D5" s="7">
        <v>0.01</v>
      </c>
      <c r="E5" s="7">
        <v>1.4999999999999999E-2</v>
      </c>
    </row>
    <row r="8" spans="1:21" x14ac:dyDescent="0.25">
      <c r="B8" s="21" t="s">
        <v>40</v>
      </c>
      <c r="C8" s="21"/>
      <c r="D8" s="21"/>
      <c r="I8" s="21" t="s">
        <v>40</v>
      </c>
      <c r="J8" s="21"/>
      <c r="K8" s="21"/>
    </row>
    <row r="9" spans="1:21" x14ac:dyDescent="0.25">
      <c r="A9" s="6" t="s">
        <v>42</v>
      </c>
      <c r="B9" s="6" t="s">
        <v>43</v>
      </c>
      <c r="C9" s="6" t="s">
        <v>44</v>
      </c>
      <c r="D9" s="6" t="s">
        <v>45</v>
      </c>
      <c r="I9" s="6" t="s">
        <v>49</v>
      </c>
      <c r="J9" s="6" t="s">
        <v>43</v>
      </c>
      <c r="K9" s="6" t="s">
        <v>44</v>
      </c>
      <c r="L9" s="6" t="s">
        <v>45</v>
      </c>
    </row>
    <row r="10" spans="1:21" x14ac:dyDescent="0.25">
      <c r="A10" s="6">
        <v>1</v>
      </c>
      <c r="B10" s="12"/>
      <c r="C10" s="12"/>
      <c r="D10" s="12"/>
      <c r="E10" s="13">
        <f>SUM(B10:D10)</f>
        <v>0</v>
      </c>
      <c r="F10" s="13" t="s">
        <v>46</v>
      </c>
      <c r="G10" s="13">
        <v>10000</v>
      </c>
      <c r="J10" s="6">
        <f>C$4</f>
        <v>20000</v>
      </c>
      <c r="K10" s="6">
        <f>D$4</f>
        <v>50000</v>
      </c>
      <c r="L10" s="6">
        <f>E$4</f>
        <v>40000</v>
      </c>
      <c r="P10" s="6" t="s">
        <v>50</v>
      </c>
      <c r="Q10" s="6" t="s">
        <v>43</v>
      </c>
      <c r="R10" s="6" t="s">
        <v>44</v>
      </c>
      <c r="S10" s="6" t="s">
        <v>45</v>
      </c>
    </row>
    <row r="11" spans="1:21" x14ac:dyDescent="0.25">
      <c r="A11" s="6">
        <v>2</v>
      </c>
      <c r="B11" s="12"/>
      <c r="C11" s="12"/>
      <c r="D11" s="12"/>
      <c r="E11" s="13">
        <f t="shared" ref="E11:E21" si="0">SUM(B11:D11)</f>
        <v>0</v>
      </c>
      <c r="F11" s="13" t="s">
        <v>46</v>
      </c>
      <c r="G11" s="13">
        <v>10000</v>
      </c>
      <c r="J11" s="12">
        <v>0</v>
      </c>
      <c r="K11" s="12">
        <v>0</v>
      </c>
      <c r="L11" s="12">
        <v>0</v>
      </c>
      <c r="Q11" s="6">
        <f>J11-(B12+J11*C$5)-J12</f>
        <v>0</v>
      </c>
      <c r="R11" s="6">
        <f t="shared" ref="R11:S11" si="1">K11-(C12+K11*D$5)-K12</f>
        <v>0</v>
      </c>
      <c r="S11" s="6">
        <f t="shared" si="1"/>
        <v>0</v>
      </c>
      <c r="T11" s="13" t="s">
        <v>51</v>
      </c>
      <c r="U11" s="13">
        <v>0</v>
      </c>
    </row>
    <row r="12" spans="1:21" x14ac:dyDescent="0.25">
      <c r="A12" s="6">
        <v>3</v>
      </c>
      <c r="B12" s="12"/>
      <c r="C12" s="12"/>
      <c r="D12" s="12"/>
      <c r="E12" s="13">
        <f t="shared" si="0"/>
        <v>0</v>
      </c>
      <c r="F12" s="13" t="s">
        <v>46</v>
      </c>
      <c r="G12" s="13">
        <v>10000</v>
      </c>
      <c r="J12" s="12">
        <v>0</v>
      </c>
      <c r="K12" s="12">
        <v>0</v>
      </c>
      <c r="L12" s="12">
        <v>0</v>
      </c>
      <c r="Q12" s="6">
        <f t="shared" ref="Q12:Q21" si="2">J12-(B13+J12*C$5)-J13</f>
        <v>0</v>
      </c>
      <c r="R12" s="6">
        <f t="shared" ref="R12:R21" si="3">K12-(C13+K12*D$5)-K13</f>
        <v>0</v>
      </c>
      <c r="S12" s="6">
        <f t="shared" ref="S12:S21" si="4">L12-(D13+L12*E$5)-L13</f>
        <v>0</v>
      </c>
      <c r="T12" s="13" t="s">
        <v>51</v>
      </c>
      <c r="U12" s="13">
        <v>0</v>
      </c>
    </row>
    <row r="13" spans="1:21" x14ac:dyDescent="0.25">
      <c r="A13" s="6">
        <v>4</v>
      </c>
      <c r="B13" s="12"/>
      <c r="C13" s="12"/>
      <c r="D13" s="12"/>
      <c r="E13" s="13">
        <f t="shared" si="0"/>
        <v>0</v>
      </c>
      <c r="F13" s="13" t="s">
        <v>46</v>
      </c>
      <c r="G13" s="13">
        <v>10000</v>
      </c>
      <c r="J13" s="12">
        <v>0</v>
      </c>
      <c r="K13" s="12">
        <v>0</v>
      </c>
      <c r="L13" s="12">
        <v>0</v>
      </c>
      <c r="Q13" s="6">
        <f t="shared" si="2"/>
        <v>0</v>
      </c>
      <c r="R13" s="6">
        <f t="shared" si="3"/>
        <v>0</v>
      </c>
      <c r="S13" s="6">
        <f t="shared" si="4"/>
        <v>0</v>
      </c>
      <c r="T13" s="13" t="s">
        <v>51</v>
      </c>
      <c r="U13" s="13">
        <v>0</v>
      </c>
    </row>
    <row r="14" spans="1:21" x14ac:dyDescent="0.25">
      <c r="A14" s="6">
        <v>5</v>
      </c>
      <c r="B14" s="12"/>
      <c r="C14" s="12"/>
      <c r="D14" s="12"/>
      <c r="E14" s="13">
        <f t="shared" si="0"/>
        <v>0</v>
      </c>
      <c r="F14" s="13" t="s">
        <v>46</v>
      </c>
      <c r="G14" s="13">
        <v>10000</v>
      </c>
      <c r="J14" s="12">
        <v>0</v>
      </c>
      <c r="K14" s="12">
        <v>0</v>
      </c>
      <c r="L14" s="12">
        <v>0</v>
      </c>
      <c r="Q14" s="6">
        <f t="shared" si="2"/>
        <v>0</v>
      </c>
      <c r="R14" s="6">
        <f t="shared" si="3"/>
        <v>0</v>
      </c>
      <c r="S14" s="6">
        <f t="shared" si="4"/>
        <v>0</v>
      </c>
      <c r="T14" s="13" t="s">
        <v>51</v>
      </c>
      <c r="U14" s="13">
        <v>0</v>
      </c>
    </row>
    <row r="15" spans="1:21" x14ac:dyDescent="0.25">
      <c r="A15" s="6">
        <v>6</v>
      </c>
      <c r="B15" s="12"/>
      <c r="C15" s="12"/>
      <c r="D15" s="12"/>
      <c r="E15" s="13">
        <f t="shared" si="0"/>
        <v>0</v>
      </c>
      <c r="F15" s="13" t="s">
        <v>46</v>
      </c>
      <c r="G15" s="13">
        <v>10000</v>
      </c>
      <c r="J15" s="12">
        <v>0</v>
      </c>
      <c r="K15" s="12">
        <v>0</v>
      </c>
      <c r="L15" s="12">
        <v>0</v>
      </c>
      <c r="Q15" s="6">
        <f t="shared" si="2"/>
        <v>0</v>
      </c>
      <c r="R15" s="6">
        <f t="shared" si="3"/>
        <v>0</v>
      </c>
      <c r="S15" s="6">
        <f t="shared" si="4"/>
        <v>0</v>
      </c>
      <c r="T15" s="13" t="s">
        <v>51</v>
      </c>
      <c r="U15" s="13">
        <v>0</v>
      </c>
    </row>
    <row r="16" spans="1:21" x14ac:dyDescent="0.25">
      <c r="A16" s="6">
        <v>7</v>
      </c>
      <c r="B16" s="12"/>
      <c r="C16" s="12"/>
      <c r="D16" s="12"/>
      <c r="E16" s="13">
        <f t="shared" si="0"/>
        <v>0</v>
      </c>
      <c r="F16" s="13" t="s">
        <v>46</v>
      </c>
      <c r="G16" s="13">
        <v>10000</v>
      </c>
      <c r="J16" s="12">
        <v>0</v>
      </c>
      <c r="K16" s="12">
        <v>0</v>
      </c>
      <c r="L16" s="12">
        <v>0</v>
      </c>
      <c r="Q16" s="6">
        <f t="shared" si="2"/>
        <v>0</v>
      </c>
      <c r="R16" s="6">
        <f t="shared" si="3"/>
        <v>0</v>
      </c>
      <c r="S16" s="6">
        <f t="shared" si="4"/>
        <v>0</v>
      </c>
      <c r="T16" s="13" t="s">
        <v>51</v>
      </c>
      <c r="U16" s="13">
        <v>0</v>
      </c>
    </row>
    <row r="17" spans="1:21" x14ac:dyDescent="0.25">
      <c r="A17" s="6">
        <v>8</v>
      </c>
      <c r="B17" s="12"/>
      <c r="C17" s="12"/>
      <c r="D17" s="12"/>
      <c r="E17" s="13">
        <f t="shared" si="0"/>
        <v>0</v>
      </c>
      <c r="F17" s="13" t="s">
        <v>46</v>
      </c>
      <c r="G17" s="13">
        <v>10000</v>
      </c>
      <c r="J17" s="12">
        <v>0</v>
      </c>
      <c r="K17" s="12">
        <v>0</v>
      </c>
      <c r="L17" s="12">
        <v>0</v>
      </c>
      <c r="Q17" s="6">
        <f t="shared" si="2"/>
        <v>0</v>
      </c>
      <c r="R17" s="6">
        <f t="shared" si="3"/>
        <v>0</v>
      </c>
      <c r="S17" s="6">
        <f t="shared" si="4"/>
        <v>0</v>
      </c>
      <c r="T17" s="13" t="s">
        <v>51</v>
      </c>
      <c r="U17" s="13">
        <v>0</v>
      </c>
    </row>
    <row r="18" spans="1:21" x14ac:dyDescent="0.25">
      <c r="A18" s="6">
        <v>9</v>
      </c>
      <c r="B18" s="12"/>
      <c r="C18" s="12"/>
      <c r="D18" s="12"/>
      <c r="E18" s="13">
        <f t="shared" si="0"/>
        <v>0</v>
      </c>
      <c r="F18" s="13" t="s">
        <v>46</v>
      </c>
      <c r="G18" s="13">
        <v>10000</v>
      </c>
      <c r="J18" s="12">
        <v>0</v>
      </c>
      <c r="K18" s="12">
        <v>0</v>
      </c>
      <c r="L18" s="12">
        <v>0</v>
      </c>
      <c r="Q18" s="6">
        <f t="shared" si="2"/>
        <v>0</v>
      </c>
      <c r="R18" s="6">
        <f t="shared" si="3"/>
        <v>0</v>
      </c>
      <c r="S18" s="6">
        <f t="shared" si="4"/>
        <v>0</v>
      </c>
      <c r="T18" s="13" t="s">
        <v>51</v>
      </c>
      <c r="U18" s="13">
        <v>0</v>
      </c>
    </row>
    <row r="19" spans="1:21" x14ac:dyDescent="0.25">
      <c r="A19" s="6">
        <v>10</v>
      </c>
      <c r="B19" s="12"/>
      <c r="C19" s="12"/>
      <c r="D19" s="12"/>
      <c r="E19" s="13">
        <f t="shared" si="0"/>
        <v>0</v>
      </c>
      <c r="F19" s="13" t="s">
        <v>46</v>
      </c>
      <c r="G19" s="13">
        <v>10000</v>
      </c>
      <c r="J19" s="12">
        <v>0</v>
      </c>
      <c r="K19" s="12">
        <v>0</v>
      </c>
      <c r="L19" s="12">
        <v>0</v>
      </c>
      <c r="Q19" s="6">
        <f t="shared" si="2"/>
        <v>0</v>
      </c>
      <c r="R19" s="6">
        <f t="shared" si="3"/>
        <v>0</v>
      </c>
      <c r="S19" s="6">
        <f t="shared" si="4"/>
        <v>0</v>
      </c>
      <c r="T19" s="13" t="s">
        <v>51</v>
      </c>
      <c r="U19" s="13">
        <v>0</v>
      </c>
    </row>
    <row r="20" spans="1:21" x14ac:dyDescent="0.25">
      <c r="A20" s="6">
        <v>11</v>
      </c>
      <c r="B20" s="12"/>
      <c r="C20" s="12"/>
      <c r="D20" s="12"/>
      <c r="E20" s="13">
        <f t="shared" si="0"/>
        <v>0</v>
      </c>
      <c r="F20" s="13" t="s">
        <v>46</v>
      </c>
      <c r="G20" s="13">
        <v>10000</v>
      </c>
      <c r="J20" s="12">
        <v>0</v>
      </c>
      <c r="K20" s="12">
        <v>0</v>
      </c>
      <c r="L20" s="12">
        <v>0</v>
      </c>
      <c r="Q20" s="6">
        <f t="shared" si="2"/>
        <v>0</v>
      </c>
      <c r="R20" s="6">
        <f t="shared" si="3"/>
        <v>0</v>
      </c>
      <c r="S20" s="6">
        <f t="shared" si="4"/>
        <v>0</v>
      </c>
      <c r="T20" s="13" t="s">
        <v>51</v>
      </c>
      <c r="U20" s="13">
        <v>0</v>
      </c>
    </row>
    <row r="21" spans="1:21" x14ac:dyDescent="0.25">
      <c r="A21" s="6">
        <v>12</v>
      </c>
      <c r="B21" s="12"/>
      <c r="C21" s="12"/>
      <c r="D21" s="12"/>
      <c r="E21" s="13">
        <f t="shared" si="0"/>
        <v>0</v>
      </c>
      <c r="F21" s="13" t="s">
        <v>46</v>
      </c>
      <c r="G21" s="13">
        <v>10000</v>
      </c>
      <c r="J21" s="12">
        <v>0</v>
      </c>
      <c r="K21" s="12">
        <v>0</v>
      </c>
      <c r="L21" s="12">
        <v>0</v>
      </c>
      <c r="M21" s="13" t="s">
        <v>51</v>
      </c>
      <c r="N21" s="13">
        <v>0</v>
      </c>
      <c r="Q21" s="6">
        <f t="shared" si="2"/>
        <v>0</v>
      </c>
      <c r="R21" s="6">
        <f t="shared" si="3"/>
        <v>0</v>
      </c>
      <c r="S21" s="6">
        <f t="shared" si="4"/>
        <v>0</v>
      </c>
      <c r="T21" s="13" t="s">
        <v>51</v>
      </c>
      <c r="U21" s="13">
        <v>0</v>
      </c>
    </row>
  </sheetData>
  <mergeCells count="2">
    <mergeCell ref="B8:D8"/>
    <mergeCell ref="I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Sheet1</vt:lpstr>
      <vt:lpstr>myVersion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DoD Admin</cp:lastModifiedBy>
  <dcterms:created xsi:type="dcterms:W3CDTF">2014-06-11T18:35:54Z</dcterms:created>
  <dcterms:modified xsi:type="dcterms:W3CDTF">2018-01-24T23:23:23Z</dcterms:modified>
</cp:coreProperties>
</file>