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c4455\Documents\IMSE 802 Supply Chain Operations and Decision Making\Lecture Slides\"/>
    </mc:Choice>
  </mc:AlternateContent>
  <bookViews>
    <workbookView xWindow="0" yWindow="0" windowWidth="20460" windowHeight="6990" tabRatio="645" activeTab="2"/>
  </bookViews>
  <sheets>
    <sheet name="Transportation Problem" sheetId="1" r:id="rId1"/>
    <sheet name="Transportation - Formulas" sheetId="2" r:id="rId2"/>
    <sheet name="Transportation-Answer Report 1" sheetId="9" r:id="rId3"/>
    <sheet name="Product Mix Problem" sheetId="3" r:id="rId4"/>
    <sheet name="Product Mix Formulas" sheetId="4" r:id="rId5"/>
    <sheet name="Product Mix - Answer Report 1" sheetId="5" r:id="rId6"/>
  </sheets>
  <definedNames>
    <definedName name="solver_adj" localSheetId="3" hidden="1">'Product Mix Problem'!$B$4:$E$4</definedName>
    <definedName name="solver_adj" localSheetId="0" hidden="1">'Transportation Problem'!$C$2:$K$2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2</definedName>
    <definedName name="solver_eng" localSheetId="0" hidden="1">2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lhs1" localSheetId="3" hidden="1">'Product Mix Problem'!$B$4:$E$4</definedName>
    <definedName name="solver_lhs1" localSheetId="0" hidden="1">'Transportation Problem'!$C$2:$K$2</definedName>
    <definedName name="solver_lhs2" localSheetId="3" hidden="1">'Product Mix Problem'!$F$8:$F$11</definedName>
    <definedName name="solver_lhs2" localSheetId="0" hidden="1">'Transportation Problem'!$L$4:$L$6</definedName>
    <definedName name="solver_lhs3" localSheetId="0" hidden="1">'Transportation Problem'!$L$7:$L$9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3</definedName>
    <definedName name="solver_nwt" localSheetId="3" hidden="1">1</definedName>
    <definedName name="solver_nwt" localSheetId="0" hidden="1">1</definedName>
    <definedName name="solver_opt" localSheetId="3" hidden="1">'Product Mix Problem'!$F$5</definedName>
    <definedName name="solver_opt" localSheetId="0" hidden="1">'Transportation Problem'!$L$2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3</definedName>
    <definedName name="solver_rel1" localSheetId="0" hidden="1">3</definedName>
    <definedName name="solver_rel2" localSheetId="3" hidden="1">1</definedName>
    <definedName name="solver_rel2" localSheetId="0" hidden="1">1</definedName>
    <definedName name="solver_rel3" localSheetId="0" hidden="1">3</definedName>
    <definedName name="solver_rhs1" localSheetId="3" hidden="1">0</definedName>
    <definedName name="solver_rhs1" localSheetId="0" hidden="1">0</definedName>
    <definedName name="solver_rhs2" localSheetId="3" hidden="1">'Product Mix Problem'!$G$8:$G$11</definedName>
    <definedName name="solver_rhs2" localSheetId="0" hidden="1">'Transportation Problem'!$N$4:$N$6</definedName>
    <definedName name="solver_rhs3" localSheetId="0" hidden="1">'Transportation Problem'!$N$7:$N$9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1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10" i="4"/>
  <c r="F9" i="4"/>
  <c r="F8" i="4"/>
  <c r="F5" i="4"/>
  <c r="F9" i="3"/>
  <c r="F10" i="3"/>
  <c r="F11" i="3"/>
  <c r="F8" i="3"/>
  <c r="F5" i="3"/>
  <c r="L9" i="2" l="1"/>
  <c r="L8" i="2"/>
  <c r="L7" i="2"/>
  <c r="L6" i="2"/>
  <c r="L5" i="2"/>
  <c r="L4" i="2"/>
  <c r="L2" i="2"/>
  <c r="L5" i="1" l="1"/>
  <c r="L6" i="1"/>
  <c r="L7" i="1"/>
  <c r="L8" i="1"/>
  <c r="L9" i="1"/>
  <c r="L4" i="1"/>
  <c r="L2" i="1"/>
</calcChain>
</file>

<file path=xl/sharedStrings.xml><?xml version="1.0" encoding="utf-8"?>
<sst xmlns="http://schemas.openxmlformats.org/spreadsheetml/2006/main" count="287" uniqueCount="146">
  <si>
    <t>Supplies</t>
  </si>
  <si>
    <t>Demands</t>
  </si>
  <si>
    <t>Quantities</t>
  </si>
  <si>
    <t>Costs</t>
  </si>
  <si>
    <t>Houston</t>
  </si>
  <si>
    <t>Corpus Christi</t>
  </si>
  <si>
    <t>San Antonio</t>
  </si>
  <si>
    <t>Bryan</t>
  </si>
  <si>
    <t>El Paso</t>
  </si>
  <si>
    <t>HS</t>
  </si>
  <si>
    <t>HB</t>
  </si>
  <si>
    <t>HE</t>
  </si>
  <si>
    <t>CS</t>
  </si>
  <si>
    <t>CB</t>
  </si>
  <si>
    <t>CE</t>
  </si>
  <si>
    <t>FS</t>
  </si>
  <si>
    <t>FB</t>
  </si>
  <si>
    <t>FE</t>
  </si>
  <si>
    <t>Function</t>
  </si>
  <si>
    <t>Limit</t>
  </si>
  <si>
    <t>Fort Worth</t>
  </si>
  <si>
    <t>&lt;=</t>
  </si>
  <si>
    <t>&gt;=</t>
  </si>
  <si>
    <t>Resources Required per Pallet of Paneling Type</t>
  </si>
  <si>
    <t>Tahoe</t>
  </si>
  <si>
    <t>Pacific</t>
  </si>
  <si>
    <t>Savannah</t>
  </si>
  <si>
    <t>Aspen</t>
  </si>
  <si>
    <t>Panel Type</t>
  </si>
  <si>
    <t>Pallets</t>
  </si>
  <si>
    <t>Profit</t>
  </si>
  <si>
    <t>Total Profit</t>
  </si>
  <si>
    <t>Used</t>
  </si>
  <si>
    <t>Available</t>
  </si>
  <si>
    <t>Units</t>
  </si>
  <si>
    <t>quarts</t>
  </si>
  <si>
    <t>hours</t>
  </si>
  <si>
    <t>pounds</t>
  </si>
  <si>
    <t xml:space="preserve">Glue </t>
  </si>
  <si>
    <t>Pressing</t>
  </si>
  <si>
    <t>Pine chips</t>
  </si>
  <si>
    <t>Oak chips</t>
  </si>
  <si>
    <t>Microsoft Excel 16.0 Answer Report</t>
  </si>
  <si>
    <t>Worksheet: [IMSE 802 Supply Chain Operations - LP Models v1.2.xlsx]Product Mix Problem</t>
  </si>
  <si>
    <t>Report Created: 4/19/2018 11:27:05 AM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</si>
  <si>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</si>
  <si>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</si>
  <si>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</si>
  <si>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</si>
  <si>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</si>
  <si>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</si>
  <si>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</si>
  <si>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</si>
  <si>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</si>
  <si>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</si>
  <si>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</si>
  <si>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</si>
  <si>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</si>
  <si>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</si>
  <si>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</si>
  <si>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</si>
  <si>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</si>
  <si>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</si>
  <si>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</si>
  <si>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</si>
  <si>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$F$5</t>
  </si>
  <si>
    <t>Profit Total Profit</t>
  </si>
  <si>
    <t>$B$4</t>
  </si>
  <si>
    <t>Pallets Tahoe</t>
  </si>
  <si>
    <t>Contin</t>
  </si>
  <si>
    <t>$C$4</t>
  </si>
  <si>
    <t>Pallets Pacific</t>
  </si>
  <si>
    <t>$D$4</t>
  </si>
  <si>
    <t>Pallets Savannah</t>
  </si>
  <si>
    <t>$E$4</t>
  </si>
  <si>
    <t>Pallets Aspen</t>
  </si>
  <si>
    <t>$F$8</t>
  </si>
  <si>
    <t>Glue  Used</t>
  </si>
  <si>
    <t>$F$8&lt;=$G$8</t>
  </si>
  <si>
    <t>Binding</t>
  </si>
  <si>
    <t>$F$9</t>
  </si>
  <si>
    <t>Pressing Used</t>
  </si>
  <si>
    <t>$F$9&lt;=$G$9</t>
  </si>
  <si>
    <t>$F$10</t>
  </si>
  <si>
    <t>Pine chips Used</t>
  </si>
  <si>
    <t>$F$10&lt;=$G$10</t>
  </si>
  <si>
    <t>$F$11</t>
  </si>
  <si>
    <t>Oak chips Used</t>
  </si>
  <si>
    <t>$F$11&lt;=$G$11</t>
  </si>
  <si>
    <t>Not Binding</t>
  </si>
  <si>
    <t>$B$4&gt;=0</t>
  </si>
  <si>
    <t>$C$4&gt;=0</t>
  </si>
  <si>
    <t>$D$4&gt;=0</t>
  </si>
  <si>
    <t>$E$4&gt;=0</t>
  </si>
  <si>
    <t>Solution Time: 0.015 Seconds.</t>
  </si>
  <si>
    <t>Worksheet: [IMSE 802 Supply Chain Operations - LP Models v1.3.xlsx]Transportation Problem</t>
  </si>
  <si>
    <t>Iterations: 9 Subproblems: 0</t>
  </si>
  <si>
    <t>Objective Cell (Min)</t>
  </si>
  <si>
    <t>$L$2</t>
  </si>
  <si>
    <t>Quantities Function</t>
  </si>
  <si>
    <t>$C$2</t>
  </si>
  <si>
    <t>Quantities HS</t>
  </si>
  <si>
    <t>$D$2</t>
  </si>
  <si>
    <t>Quantities HB</t>
  </si>
  <si>
    <t>$E$2</t>
  </si>
  <si>
    <t>Quantities HE</t>
  </si>
  <si>
    <t>$F$2</t>
  </si>
  <si>
    <t>Quantities CS</t>
  </si>
  <si>
    <t>$G$2</t>
  </si>
  <si>
    <t>Quantities CB</t>
  </si>
  <si>
    <t>$H$2</t>
  </si>
  <si>
    <t>Quantities CE</t>
  </si>
  <si>
    <t>$I$2</t>
  </si>
  <si>
    <t>Quantities FS</t>
  </si>
  <si>
    <t>$J$2</t>
  </si>
  <si>
    <t>Quantities FB</t>
  </si>
  <si>
    <t>$K$2</t>
  </si>
  <si>
    <t>Quantities FE</t>
  </si>
  <si>
    <t>$L$4</t>
  </si>
  <si>
    <t>Houston Function</t>
  </si>
  <si>
    <t>$L$4&lt;=$N$4</t>
  </si>
  <si>
    <t>$L$5</t>
  </si>
  <si>
    <t>Corpus Christi Function</t>
  </si>
  <si>
    <t>$L$5&lt;=$N$5</t>
  </si>
  <si>
    <t>$L$6</t>
  </si>
  <si>
    <t>Fort Worth Function</t>
  </si>
  <si>
    <t>$L$6&lt;=$N$6</t>
  </si>
  <si>
    <t>$L$7</t>
  </si>
  <si>
    <t>San Antonio Function</t>
  </si>
  <si>
    <t>$L$7&gt;=$N$7</t>
  </si>
  <si>
    <t>$L$8</t>
  </si>
  <si>
    <t>Bryan Function</t>
  </si>
  <si>
    <t>$L$8&gt;=$N$8</t>
  </si>
  <si>
    <t>$L$9</t>
  </si>
  <si>
    <t>El Paso Function</t>
  </si>
  <si>
    <t>$L$9&gt;=$N$9</t>
  </si>
  <si>
    <t>$C$2&gt;=0</t>
  </si>
  <si>
    <t>$D$2&gt;=0</t>
  </si>
  <si>
    <t>$E$2&gt;=0</t>
  </si>
  <si>
    <t>$F$2&gt;=0</t>
  </si>
  <si>
    <t>$G$2&gt;=0</t>
  </si>
  <si>
    <t>$H$2&gt;=0</t>
  </si>
  <si>
    <t>$I$2&gt;=0</t>
  </si>
  <si>
    <t>$J$2&gt;=0</t>
  </si>
  <si>
    <t>$K$2&gt;=0</t>
  </si>
  <si>
    <t>Report Created: 4/19/2018 11:33:20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</si>
</sst>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2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/>
    <xf numFmtId="0" fontId="3" fillId="0" borderId="0" xfId="0" applyFont="1" applyAlignment="1">
      <alignment horizontal="center" vertical="center" wrapText="1" readingOrder="1"/>
    </xf>
    <xf numFmtId="0" fontId="1" fillId="0" borderId="0" xfId="0" applyFont="1"/>
    <xf numFmtId="0" fontId="3" fillId="0" borderId="2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172" fontId="1" fillId="0" borderId="1" xfId="1" applyNumberFormat="1" applyFont="1" applyBorder="1"/>
    <xf numFmtId="0" fontId="0" fillId="0" borderId="1" xfId="0" applyFont="1" applyBorder="1"/>
    <xf numFmtId="0" fontId="3" fillId="0" borderId="1" xfId="0" applyFont="1" applyBorder="1" applyAlignment="1">
      <alignment horizontal="center" vertical="center" wrapText="1" readingOrder="1"/>
    </xf>
    <xf numFmtId="172" fontId="3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1" fontId="1" fillId="0" borderId="1" xfId="1" applyNumberFormat="1" applyFont="1" applyBorder="1"/>
    <xf numFmtId="0" fontId="0" fillId="0" borderId="6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172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1" fontId="0" fillId="0" borderId="7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18" sqref="M18"/>
    </sheetView>
  </sheetViews>
  <sheetFormatPr defaultRowHeight="15" x14ac:dyDescent="0.25"/>
  <cols>
    <col min="2" max="2" width="18.42578125" customWidth="1"/>
    <col min="12" max="12" width="18.28515625" customWidth="1"/>
  </cols>
  <sheetData>
    <row r="1" spans="1:14" x14ac:dyDescent="0.25">
      <c r="B1" s="1"/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/>
      <c r="N1" s="2" t="s">
        <v>19</v>
      </c>
    </row>
    <row r="2" spans="1:14" x14ac:dyDescent="0.25">
      <c r="B2" s="1" t="s">
        <v>2</v>
      </c>
      <c r="C2" s="1">
        <v>0</v>
      </c>
      <c r="D2" s="1">
        <v>0</v>
      </c>
      <c r="E2" s="1">
        <v>150</v>
      </c>
      <c r="F2" s="1">
        <v>0</v>
      </c>
      <c r="G2" s="1">
        <v>100</v>
      </c>
      <c r="H2" s="1">
        <v>0</v>
      </c>
      <c r="I2" s="1">
        <v>200</v>
      </c>
      <c r="J2" s="1">
        <v>20</v>
      </c>
      <c r="K2" s="1">
        <v>30</v>
      </c>
      <c r="L2" s="1">
        <f>SUMPRODUCT($C$2:$K$2,C3:K3)</f>
        <v>28100</v>
      </c>
      <c r="M2" s="1"/>
      <c r="N2" s="1"/>
    </row>
    <row r="3" spans="1:14" x14ac:dyDescent="0.25">
      <c r="B3" s="1" t="s">
        <v>3</v>
      </c>
      <c r="C3" s="1">
        <v>200</v>
      </c>
      <c r="D3" s="1">
        <v>90</v>
      </c>
      <c r="E3" s="1">
        <v>50</v>
      </c>
      <c r="F3" s="1">
        <v>60</v>
      </c>
      <c r="G3" s="1">
        <v>100</v>
      </c>
      <c r="H3" s="1">
        <v>180</v>
      </c>
      <c r="I3" s="1">
        <v>20</v>
      </c>
      <c r="J3" s="1">
        <v>150</v>
      </c>
      <c r="K3" s="1">
        <v>120</v>
      </c>
      <c r="L3" s="1"/>
      <c r="M3" s="1"/>
      <c r="N3" s="1"/>
    </row>
    <row r="4" spans="1:14" x14ac:dyDescent="0.25">
      <c r="A4" s="3" t="s">
        <v>0</v>
      </c>
      <c r="B4" s="1" t="s">
        <v>4</v>
      </c>
      <c r="C4" s="1">
        <v>1</v>
      </c>
      <c r="D4" s="1">
        <v>1</v>
      </c>
      <c r="E4" s="1">
        <v>1</v>
      </c>
      <c r="F4" s="1"/>
      <c r="G4" s="1"/>
      <c r="H4" s="1"/>
      <c r="I4" s="1"/>
      <c r="J4" s="1"/>
      <c r="K4" s="1"/>
      <c r="L4" s="1">
        <f>SUMPRODUCT($C$2:$K$2,C4:K4)</f>
        <v>150</v>
      </c>
      <c r="M4" s="1" t="s">
        <v>21</v>
      </c>
      <c r="N4" s="1">
        <v>150</v>
      </c>
    </row>
    <row r="5" spans="1:14" x14ac:dyDescent="0.25">
      <c r="A5" s="4"/>
      <c r="B5" s="1" t="s">
        <v>5</v>
      </c>
      <c r="C5" s="1"/>
      <c r="D5" s="1"/>
      <c r="E5" s="1"/>
      <c r="F5" s="1">
        <v>1</v>
      </c>
      <c r="G5" s="1">
        <v>1</v>
      </c>
      <c r="H5" s="1">
        <v>1</v>
      </c>
      <c r="I5" s="1"/>
      <c r="J5" s="1"/>
      <c r="K5" s="1"/>
      <c r="L5" s="1">
        <f t="shared" ref="L5:L9" si="0">SUMPRODUCT($C$2:$K$2,C5:K5)</f>
        <v>100</v>
      </c>
      <c r="M5" s="1" t="s">
        <v>21</v>
      </c>
      <c r="N5" s="1">
        <v>100</v>
      </c>
    </row>
    <row r="6" spans="1:14" x14ac:dyDescent="0.25">
      <c r="A6" s="5"/>
      <c r="B6" s="1" t="s">
        <v>20</v>
      </c>
      <c r="C6" s="1"/>
      <c r="D6" s="1"/>
      <c r="E6" s="1"/>
      <c r="F6" s="1"/>
      <c r="G6" s="1"/>
      <c r="H6" s="1"/>
      <c r="I6" s="1">
        <v>1</v>
      </c>
      <c r="J6" s="1">
        <v>1</v>
      </c>
      <c r="K6" s="1">
        <v>1</v>
      </c>
      <c r="L6" s="1">
        <f t="shared" si="0"/>
        <v>250</v>
      </c>
      <c r="M6" s="1" t="s">
        <v>21</v>
      </c>
      <c r="N6" s="1">
        <v>250</v>
      </c>
    </row>
    <row r="7" spans="1:14" x14ac:dyDescent="0.25">
      <c r="A7" s="3" t="s">
        <v>1</v>
      </c>
      <c r="B7" s="1" t="s">
        <v>6</v>
      </c>
      <c r="C7" s="1">
        <v>1</v>
      </c>
      <c r="D7" s="1"/>
      <c r="E7" s="1"/>
      <c r="F7" s="1">
        <v>1</v>
      </c>
      <c r="G7" s="1"/>
      <c r="H7" s="1"/>
      <c r="I7" s="1">
        <v>1</v>
      </c>
      <c r="J7" s="1"/>
      <c r="K7" s="1"/>
      <c r="L7" s="1">
        <f t="shared" si="0"/>
        <v>200</v>
      </c>
      <c r="M7" s="1" t="s">
        <v>22</v>
      </c>
      <c r="N7" s="1">
        <v>200</v>
      </c>
    </row>
    <row r="8" spans="1:14" x14ac:dyDescent="0.25">
      <c r="A8" s="4"/>
      <c r="B8" s="1" t="s">
        <v>7</v>
      </c>
      <c r="C8" s="1"/>
      <c r="D8" s="1">
        <v>1</v>
      </c>
      <c r="E8" s="1"/>
      <c r="F8" s="1"/>
      <c r="G8" s="1">
        <v>1</v>
      </c>
      <c r="H8" s="1"/>
      <c r="I8" s="1"/>
      <c r="J8" s="1">
        <v>1</v>
      </c>
      <c r="K8" s="1"/>
      <c r="L8" s="1">
        <f t="shared" si="0"/>
        <v>120</v>
      </c>
      <c r="M8" s="1" t="s">
        <v>22</v>
      </c>
      <c r="N8" s="1">
        <v>120</v>
      </c>
    </row>
    <row r="9" spans="1:14" x14ac:dyDescent="0.25">
      <c r="A9" s="5"/>
      <c r="B9" s="1" t="s">
        <v>8</v>
      </c>
      <c r="C9" s="1"/>
      <c r="D9" s="1"/>
      <c r="E9" s="1">
        <v>1</v>
      </c>
      <c r="F9" s="1"/>
      <c r="G9" s="1"/>
      <c r="H9" s="1">
        <v>1</v>
      </c>
      <c r="I9" s="1"/>
      <c r="J9" s="1"/>
      <c r="K9" s="1">
        <v>1</v>
      </c>
      <c r="L9" s="1">
        <f t="shared" si="0"/>
        <v>180</v>
      </c>
      <c r="M9" s="1" t="s">
        <v>22</v>
      </c>
      <c r="N9" s="1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showFormulas="1" workbookViewId="0">
      <selection sqref="A1:N9"/>
    </sheetView>
  </sheetViews>
  <sheetFormatPr defaultRowHeight="15" x14ac:dyDescent="0.25"/>
  <cols>
    <col min="1" max="1" width="4.85546875" customWidth="1"/>
    <col min="2" max="2" width="6.5703125" customWidth="1"/>
    <col min="3" max="11" width="3.85546875" customWidth="1"/>
    <col min="12" max="12" width="15.7109375" customWidth="1"/>
    <col min="13" max="13" width="2.42578125" customWidth="1"/>
    <col min="14" max="14" width="5.140625" customWidth="1"/>
  </cols>
  <sheetData>
    <row r="1" spans="1:14" x14ac:dyDescent="0.25">
      <c r="B1" s="1"/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/>
      <c r="N1" s="2" t="s">
        <v>19</v>
      </c>
    </row>
    <row r="2" spans="1:14" x14ac:dyDescent="0.25">
      <c r="B2" s="1" t="s">
        <v>2</v>
      </c>
      <c r="C2" s="1">
        <v>0</v>
      </c>
      <c r="D2" s="1">
        <v>0</v>
      </c>
      <c r="E2" s="1">
        <v>150</v>
      </c>
      <c r="F2" s="1">
        <v>0</v>
      </c>
      <c r="G2" s="1">
        <v>100</v>
      </c>
      <c r="H2" s="1">
        <v>0</v>
      </c>
      <c r="I2" s="1">
        <v>200</v>
      </c>
      <c r="J2" s="1">
        <v>20</v>
      </c>
      <c r="K2" s="1">
        <v>30</v>
      </c>
      <c r="L2" s="1">
        <f>SUMPRODUCT($C$2:$K$2,C3:K3)</f>
        <v>28100</v>
      </c>
      <c r="M2" s="1"/>
      <c r="N2" s="1"/>
    </row>
    <row r="3" spans="1:14" x14ac:dyDescent="0.25">
      <c r="B3" s="1" t="s">
        <v>3</v>
      </c>
      <c r="C3" s="1">
        <v>200</v>
      </c>
      <c r="D3" s="1">
        <v>90</v>
      </c>
      <c r="E3" s="1">
        <v>50</v>
      </c>
      <c r="F3" s="1">
        <v>60</v>
      </c>
      <c r="G3" s="1">
        <v>100</v>
      </c>
      <c r="H3" s="1">
        <v>180</v>
      </c>
      <c r="I3" s="1">
        <v>20</v>
      </c>
      <c r="J3" s="1">
        <v>150</v>
      </c>
      <c r="K3" s="1">
        <v>120</v>
      </c>
      <c r="L3" s="1"/>
      <c r="M3" s="1"/>
      <c r="N3" s="1"/>
    </row>
    <row r="4" spans="1:14" x14ac:dyDescent="0.25">
      <c r="A4" s="3" t="s">
        <v>0</v>
      </c>
      <c r="B4" s="1" t="s">
        <v>4</v>
      </c>
      <c r="C4" s="1">
        <v>1</v>
      </c>
      <c r="D4" s="1">
        <v>1</v>
      </c>
      <c r="E4" s="1">
        <v>1</v>
      </c>
      <c r="F4" s="1"/>
      <c r="G4" s="1"/>
      <c r="H4" s="1"/>
      <c r="I4" s="1"/>
      <c r="J4" s="1"/>
      <c r="K4" s="1"/>
      <c r="L4" s="1">
        <f>SUMPRODUCT($C$2:$K$2,C4:K4)</f>
        <v>150</v>
      </c>
      <c r="M4" s="1" t="s">
        <v>21</v>
      </c>
      <c r="N4" s="1">
        <v>150</v>
      </c>
    </row>
    <row r="5" spans="1:14" x14ac:dyDescent="0.25">
      <c r="A5" s="4"/>
      <c r="B5" s="1" t="s">
        <v>5</v>
      </c>
      <c r="C5" s="1"/>
      <c r="D5" s="1"/>
      <c r="E5" s="1"/>
      <c r="F5" s="1">
        <v>1</v>
      </c>
      <c r="G5" s="1">
        <v>1</v>
      </c>
      <c r="H5" s="1">
        <v>1</v>
      </c>
      <c r="I5" s="1"/>
      <c r="J5" s="1"/>
      <c r="K5" s="1"/>
      <c r="L5" s="1">
        <f t="shared" ref="L5:L9" si="0">SUMPRODUCT($C$2:$K$2,C5:K5)</f>
        <v>100</v>
      </c>
      <c r="M5" s="1" t="s">
        <v>21</v>
      </c>
      <c r="N5" s="1">
        <v>100</v>
      </c>
    </row>
    <row r="6" spans="1:14" x14ac:dyDescent="0.25">
      <c r="A6" s="5"/>
      <c r="B6" s="1" t="s">
        <v>20</v>
      </c>
      <c r="C6" s="1"/>
      <c r="D6" s="1"/>
      <c r="E6" s="1"/>
      <c r="F6" s="1"/>
      <c r="G6" s="1"/>
      <c r="H6" s="1"/>
      <c r="I6" s="1">
        <v>1</v>
      </c>
      <c r="J6" s="1">
        <v>1</v>
      </c>
      <c r="K6" s="1">
        <v>1</v>
      </c>
      <c r="L6" s="1">
        <f t="shared" si="0"/>
        <v>250</v>
      </c>
      <c r="M6" s="1" t="s">
        <v>21</v>
      </c>
      <c r="N6" s="1">
        <v>250</v>
      </c>
    </row>
    <row r="7" spans="1:14" x14ac:dyDescent="0.25">
      <c r="A7" s="3" t="s">
        <v>1</v>
      </c>
      <c r="B7" s="1" t="s">
        <v>6</v>
      </c>
      <c r="C7" s="1">
        <v>1</v>
      </c>
      <c r="D7" s="1"/>
      <c r="E7" s="1"/>
      <c r="F7" s="1">
        <v>1</v>
      </c>
      <c r="G7" s="1"/>
      <c r="H7" s="1"/>
      <c r="I7" s="1">
        <v>1</v>
      </c>
      <c r="J7" s="1"/>
      <c r="K7" s="1"/>
      <c r="L7" s="1">
        <f t="shared" si="0"/>
        <v>200</v>
      </c>
      <c r="M7" s="1" t="s">
        <v>22</v>
      </c>
      <c r="N7" s="1">
        <v>200</v>
      </c>
    </row>
    <row r="8" spans="1:14" x14ac:dyDescent="0.25">
      <c r="A8" s="4"/>
      <c r="B8" s="1" t="s">
        <v>7</v>
      </c>
      <c r="C8" s="1"/>
      <c r="D8" s="1">
        <v>1</v>
      </c>
      <c r="E8" s="1"/>
      <c r="F8" s="1"/>
      <c r="G8" s="1">
        <v>1</v>
      </c>
      <c r="H8" s="1"/>
      <c r="I8" s="1"/>
      <c r="J8" s="1">
        <v>1</v>
      </c>
      <c r="K8" s="1"/>
      <c r="L8" s="1">
        <f t="shared" si="0"/>
        <v>120</v>
      </c>
      <c r="M8" s="1" t="s">
        <v>22</v>
      </c>
      <c r="N8" s="1">
        <v>120</v>
      </c>
    </row>
    <row r="9" spans="1:14" x14ac:dyDescent="0.25">
      <c r="A9" s="5"/>
      <c r="B9" s="1" t="s">
        <v>8</v>
      </c>
      <c r="C9" s="1"/>
      <c r="D9" s="1"/>
      <c r="E9" s="1">
        <v>1</v>
      </c>
      <c r="F9" s="1"/>
      <c r="G9" s="1"/>
      <c r="H9" s="1">
        <v>1</v>
      </c>
      <c r="I9" s="1"/>
      <c r="J9" s="1"/>
      <c r="K9" s="1">
        <v>1</v>
      </c>
      <c r="L9" s="1">
        <f t="shared" si="0"/>
        <v>180</v>
      </c>
      <c r="M9" s="1" t="s">
        <v>22</v>
      </c>
      <c r="N9" s="1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tabSelected="1" topLeftCell="A29" workbookViewId="0">
      <selection activeCell="K44" sqref="K44"/>
    </sheetView>
  </sheetViews>
  <sheetFormatPr defaultRowHeight="15" x14ac:dyDescent="0.25"/>
  <cols>
    <col min="1" max="1" width="2.28515625" customWidth="1"/>
    <col min="2" max="2" width="5.28515625" customWidth="1"/>
    <col min="3" max="3" width="21.85546875" customWidth="1"/>
    <col min="4" max="4" width="13.7109375" bestFit="1" customWidth="1"/>
    <col min="5" max="5" width="11.28515625" bestFit="1" customWidth="1"/>
    <col min="6" max="6" width="11.42578125" customWidth="1"/>
    <col min="7" max="7" width="5.42578125" customWidth="1"/>
  </cols>
  <sheetData>
    <row r="1" spans="1:5" x14ac:dyDescent="0.25">
      <c r="A1" s="8" t="s">
        <v>42</v>
      </c>
    </row>
    <row r="2" spans="1:5" x14ac:dyDescent="0.25">
      <c r="A2" s="8" t="s">
        <v>95</v>
      </c>
    </row>
    <row r="3" spans="1:5" x14ac:dyDescent="0.25">
      <c r="A3" s="8" t="s">
        <v>145</v>
      </c>
    </row>
    <row r="4" spans="1:5" x14ac:dyDescent="0.25">
      <c r="A4" s="8" t="s">
        <v>45</v>
      </c>
    </row>
    <row r="5" spans="1:5" x14ac:dyDescent="0.25">
      <c r="A5" s="8" t="s">
        <v>46</v>
      </c>
    </row>
    <row r="6" spans="1:5" x14ac:dyDescent="0.25">
      <c r="A6" s="8"/>
      <c r="B6" t="s">
        <v>47</v>
      </c>
    </row>
    <row r="7" spans="1:5" x14ac:dyDescent="0.25">
      <c r="A7" s="8"/>
      <c r="B7" t="s">
        <v>94</v>
      </c>
    </row>
    <row r="8" spans="1:5" x14ac:dyDescent="0.25">
      <c r="A8" s="8"/>
      <c r="B8" t="s">
        <v>96</v>
      </c>
    </row>
    <row r="9" spans="1:5" x14ac:dyDescent="0.25">
      <c r="A9" s="8" t="s">
        <v>50</v>
      </c>
    </row>
    <row r="10" spans="1:5" x14ac:dyDescent="0.25">
      <c r="B10" t="s">
        <v>51</v>
      </c>
    </row>
    <row r="11" spans="1:5" x14ac:dyDescent="0.25">
      <c r="B11" t="s">
        <v>52</v>
      </c>
    </row>
    <row r="14" spans="1:5" ht="15.75" thickBot="1" x14ac:dyDescent="0.3">
      <c r="A14" t="s">
        <v>97</v>
      </c>
    </row>
    <row r="15" spans="1:5" ht="15.75" thickBot="1" x14ac:dyDescent="0.3">
      <c r="B15" s="20" t="s">
        <v>54</v>
      </c>
      <c r="C15" s="20" t="s">
        <v>55</v>
      </c>
      <c r="D15" s="20" t="s">
        <v>56</v>
      </c>
      <c r="E15" s="20" t="s">
        <v>57</v>
      </c>
    </row>
    <row r="16" spans="1:5" ht="15.75" thickBot="1" x14ac:dyDescent="0.3">
      <c r="B16" s="19" t="s">
        <v>98</v>
      </c>
      <c r="C16" s="19" t="s">
        <v>99</v>
      </c>
      <c r="D16" s="24">
        <v>28100</v>
      </c>
      <c r="E16" s="24">
        <v>28100</v>
      </c>
    </row>
    <row r="19" spans="1:6" ht="15.75" thickBot="1" x14ac:dyDescent="0.3">
      <c r="A19" t="s">
        <v>58</v>
      </c>
    </row>
    <row r="20" spans="1:6" ht="15.75" thickBot="1" x14ac:dyDescent="0.3">
      <c r="B20" s="20" t="s">
        <v>54</v>
      </c>
      <c r="C20" s="20" t="s">
        <v>55</v>
      </c>
      <c r="D20" s="20" t="s">
        <v>56</v>
      </c>
      <c r="E20" s="20" t="s">
        <v>57</v>
      </c>
      <c r="F20" s="20" t="s">
        <v>59</v>
      </c>
    </row>
    <row r="21" spans="1:6" x14ac:dyDescent="0.25">
      <c r="B21" s="21" t="s">
        <v>100</v>
      </c>
      <c r="C21" s="21" t="s">
        <v>101</v>
      </c>
      <c r="D21" s="23">
        <v>0</v>
      </c>
      <c r="E21" s="23">
        <v>0</v>
      </c>
      <c r="F21" s="21" t="s">
        <v>69</v>
      </c>
    </row>
    <row r="22" spans="1:6" x14ac:dyDescent="0.25">
      <c r="B22" s="21" t="s">
        <v>102</v>
      </c>
      <c r="C22" s="21" t="s">
        <v>103</v>
      </c>
      <c r="D22" s="23">
        <v>0</v>
      </c>
      <c r="E22" s="23">
        <v>0</v>
      </c>
      <c r="F22" s="21" t="s">
        <v>69</v>
      </c>
    </row>
    <row r="23" spans="1:6" x14ac:dyDescent="0.25">
      <c r="B23" s="21" t="s">
        <v>104</v>
      </c>
      <c r="C23" s="21" t="s">
        <v>105</v>
      </c>
      <c r="D23" s="23">
        <v>150</v>
      </c>
      <c r="E23" s="23">
        <v>150</v>
      </c>
      <c r="F23" s="21" t="s">
        <v>69</v>
      </c>
    </row>
    <row r="24" spans="1:6" x14ac:dyDescent="0.25">
      <c r="B24" s="21" t="s">
        <v>106</v>
      </c>
      <c r="C24" s="21" t="s">
        <v>107</v>
      </c>
      <c r="D24" s="23">
        <v>0</v>
      </c>
      <c r="E24" s="23">
        <v>0</v>
      </c>
      <c r="F24" s="21" t="s">
        <v>69</v>
      </c>
    </row>
    <row r="25" spans="1:6" x14ac:dyDescent="0.25">
      <c r="B25" s="21" t="s">
        <v>108</v>
      </c>
      <c r="C25" s="21" t="s">
        <v>109</v>
      </c>
      <c r="D25" s="23">
        <v>100</v>
      </c>
      <c r="E25" s="23">
        <v>100</v>
      </c>
      <c r="F25" s="21" t="s">
        <v>69</v>
      </c>
    </row>
    <row r="26" spans="1:6" x14ac:dyDescent="0.25">
      <c r="B26" s="21" t="s">
        <v>110</v>
      </c>
      <c r="C26" s="21" t="s">
        <v>111</v>
      </c>
      <c r="D26" s="23">
        <v>0</v>
      </c>
      <c r="E26" s="23">
        <v>0</v>
      </c>
      <c r="F26" s="21" t="s">
        <v>69</v>
      </c>
    </row>
    <row r="27" spans="1:6" x14ac:dyDescent="0.25">
      <c r="B27" s="21" t="s">
        <v>112</v>
      </c>
      <c r="C27" s="21" t="s">
        <v>113</v>
      </c>
      <c r="D27" s="23">
        <v>200</v>
      </c>
      <c r="E27" s="23">
        <v>200</v>
      </c>
      <c r="F27" s="21" t="s">
        <v>69</v>
      </c>
    </row>
    <row r="28" spans="1:6" x14ac:dyDescent="0.25">
      <c r="B28" s="21" t="s">
        <v>114</v>
      </c>
      <c r="C28" s="21" t="s">
        <v>115</v>
      </c>
      <c r="D28" s="23">
        <v>20</v>
      </c>
      <c r="E28" s="23">
        <v>20</v>
      </c>
      <c r="F28" s="21" t="s">
        <v>69</v>
      </c>
    </row>
    <row r="29" spans="1:6" ht="15.75" thickBot="1" x14ac:dyDescent="0.3">
      <c r="B29" s="19" t="s">
        <v>116</v>
      </c>
      <c r="C29" s="19" t="s">
        <v>117</v>
      </c>
      <c r="D29" s="24">
        <v>30</v>
      </c>
      <c r="E29" s="24">
        <v>30</v>
      </c>
      <c r="F29" s="19" t="s">
        <v>69</v>
      </c>
    </row>
    <row r="32" spans="1:6" ht="15.75" thickBot="1" x14ac:dyDescent="0.3">
      <c r="A32" t="s">
        <v>60</v>
      </c>
    </row>
    <row r="33" spans="2:7" ht="15.75" thickBot="1" x14ac:dyDescent="0.3">
      <c r="B33" s="20" t="s">
        <v>54</v>
      </c>
      <c r="C33" s="20" t="s">
        <v>55</v>
      </c>
      <c r="D33" s="20" t="s">
        <v>61</v>
      </c>
      <c r="E33" s="20" t="s">
        <v>62</v>
      </c>
      <c r="F33" s="20" t="s">
        <v>63</v>
      </c>
      <c r="G33" s="20" t="s">
        <v>64</v>
      </c>
    </row>
    <row r="34" spans="2:7" x14ac:dyDescent="0.25">
      <c r="B34" s="21" t="s">
        <v>118</v>
      </c>
      <c r="C34" s="21" t="s">
        <v>119</v>
      </c>
      <c r="D34" s="23">
        <v>150</v>
      </c>
      <c r="E34" s="21" t="s">
        <v>120</v>
      </c>
      <c r="F34" s="21" t="s">
        <v>79</v>
      </c>
      <c r="G34" s="21">
        <v>0</v>
      </c>
    </row>
    <row r="35" spans="2:7" x14ac:dyDescent="0.25">
      <c r="B35" s="21" t="s">
        <v>121</v>
      </c>
      <c r="C35" s="21" t="s">
        <v>122</v>
      </c>
      <c r="D35" s="23">
        <v>100</v>
      </c>
      <c r="E35" s="21" t="s">
        <v>123</v>
      </c>
      <c r="F35" s="21" t="s">
        <v>79</v>
      </c>
      <c r="G35" s="21">
        <v>0</v>
      </c>
    </row>
    <row r="36" spans="2:7" x14ac:dyDescent="0.25">
      <c r="B36" s="21" t="s">
        <v>124</v>
      </c>
      <c r="C36" s="21" t="s">
        <v>125</v>
      </c>
      <c r="D36" s="23">
        <v>250</v>
      </c>
      <c r="E36" s="21" t="s">
        <v>126</v>
      </c>
      <c r="F36" s="21" t="s">
        <v>79</v>
      </c>
      <c r="G36" s="21">
        <v>0</v>
      </c>
    </row>
    <row r="37" spans="2:7" x14ac:dyDescent="0.25">
      <c r="B37" s="21" t="s">
        <v>127</v>
      </c>
      <c r="C37" s="21" t="s">
        <v>128</v>
      </c>
      <c r="D37" s="23">
        <v>200</v>
      </c>
      <c r="E37" s="21" t="s">
        <v>129</v>
      </c>
      <c r="F37" s="21" t="s">
        <v>79</v>
      </c>
      <c r="G37" s="23">
        <v>0</v>
      </c>
    </row>
    <row r="38" spans="2:7" x14ac:dyDescent="0.25">
      <c r="B38" s="21" t="s">
        <v>130</v>
      </c>
      <c r="C38" s="21" t="s">
        <v>131</v>
      </c>
      <c r="D38" s="23">
        <v>120</v>
      </c>
      <c r="E38" s="21" t="s">
        <v>132</v>
      </c>
      <c r="F38" s="21" t="s">
        <v>79</v>
      </c>
      <c r="G38" s="23">
        <v>0</v>
      </c>
    </row>
    <row r="39" spans="2:7" x14ac:dyDescent="0.25">
      <c r="B39" s="21" t="s">
        <v>133</v>
      </c>
      <c r="C39" s="21" t="s">
        <v>134</v>
      </c>
      <c r="D39" s="23">
        <v>180</v>
      </c>
      <c r="E39" s="21" t="s">
        <v>135</v>
      </c>
      <c r="F39" s="21" t="s">
        <v>79</v>
      </c>
      <c r="G39" s="23">
        <v>0</v>
      </c>
    </row>
    <row r="40" spans="2:7" x14ac:dyDescent="0.25">
      <c r="B40" s="21" t="s">
        <v>100</v>
      </c>
      <c r="C40" s="21" t="s">
        <v>101</v>
      </c>
      <c r="D40" s="23">
        <v>0</v>
      </c>
      <c r="E40" s="21" t="s">
        <v>136</v>
      </c>
      <c r="F40" s="21" t="s">
        <v>79</v>
      </c>
      <c r="G40" s="23">
        <v>0</v>
      </c>
    </row>
    <row r="41" spans="2:7" x14ac:dyDescent="0.25">
      <c r="B41" s="21" t="s">
        <v>102</v>
      </c>
      <c r="C41" s="21" t="s">
        <v>103</v>
      </c>
      <c r="D41" s="23">
        <v>0</v>
      </c>
      <c r="E41" s="21" t="s">
        <v>137</v>
      </c>
      <c r="F41" s="21" t="s">
        <v>79</v>
      </c>
      <c r="G41" s="23">
        <v>0</v>
      </c>
    </row>
    <row r="42" spans="2:7" x14ac:dyDescent="0.25">
      <c r="B42" s="21" t="s">
        <v>104</v>
      </c>
      <c r="C42" s="21" t="s">
        <v>105</v>
      </c>
      <c r="D42" s="23">
        <v>150</v>
      </c>
      <c r="E42" s="21" t="s">
        <v>138</v>
      </c>
      <c r="F42" s="21" t="s">
        <v>89</v>
      </c>
      <c r="G42" s="23">
        <v>150</v>
      </c>
    </row>
    <row r="43" spans="2:7" x14ac:dyDescent="0.25">
      <c r="B43" s="21" t="s">
        <v>106</v>
      </c>
      <c r="C43" s="21" t="s">
        <v>107</v>
      </c>
      <c r="D43" s="23">
        <v>0</v>
      </c>
      <c r="E43" s="21" t="s">
        <v>139</v>
      </c>
      <c r="F43" s="21" t="s">
        <v>79</v>
      </c>
      <c r="G43" s="23">
        <v>0</v>
      </c>
    </row>
    <row r="44" spans="2:7" x14ac:dyDescent="0.25">
      <c r="B44" s="21" t="s">
        <v>108</v>
      </c>
      <c r="C44" s="21" t="s">
        <v>109</v>
      </c>
      <c r="D44" s="23">
        <v>100</v>
      </c>
      <c r="E44" s="21" t="s">
        <v>140</v>
      </c>
      <c r="F44" s="21" t="s">
        <v>89</v>
      </c>
      <c r="G44" s="23">
        <v>100</v>
      </c>
    </row>
    <row r="45" spans="2:7" x14ac:dyDescent="0.25">
      <c r="B45" s="21" t="s">
        <v>110</v>
      </c>
      <c r="C45" s="21" t="s">
        <v>111</v>
      </c>
      <c r="D45" s="23">
        <v>0</v>
      </c>
      <c r="E45" s="21" t="s">
        <v>141</v>
      </c>
      <c r="F45" s="21" t="s">
        <v>79</v>
      </c>
      <c r="G45" s="23">
        <v>0</v>
      </c>
    </row>
    <row r="46" spans="2:7" x14ac:dyDescent="0.25">
      <c r="B46" s="21" t="s">
        <v>112</v>
      </c>
      <c r="C46" s="21" t="s">
        <v>113</v>
      </c>
      <c r="D46" s="23">
        <v>200</v>
      </c>
      <c r="E46" s="21" t="s">
        <v>142</v>
      </c>
      <c r="F46" s="21" t="s">
        <v>89</v>
      </c>
      <c r="G46" s="23">
        <v>200</v>
      </c>
    </row>
    <row r="47" spans="2:7" x14ac:dyDescent="0.25">
      <c r="B47" s="21" t="s">
        <v>114</v>
      </c>
      <c r="C47" s="21" t="s">
        <v>115</v>
      </c>
      <c r="D47" s="23">
        <v>20</v>
      </c>
      <c r="E47" s="21" t="s">
        <v>143</v>
      </c>
      <c r="F47" s="21" t="s">
        <v>89</v>
      </c>
      <c r="G47" s="23">
        <v>20</v>
      </c>
    </row>
    <row r="48" spans="2:7" ht="15.75" thickBot="1" x14ac:dyDescent="0.3">
      <c r="B48" s="19" t="s">
        <v>116</v>
      </c>
      <c r="C48" s="19" t="s">
        <v>117</v>
      </c>
      <c r="D48" s="24">
        <v>30</v>
      </c>
      <c r="E48" s="19" t="s">
        <v>144</v>
      </c>
      <c r="F48" s="19" t="s">
        <v>89</v>
      </c>
      <c r="G48" s="2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M16" sqref="M16"/>
    </sheetView>
  </sheetViews>
  <sheetFormatPr defaultRowHeight="15" x14ac:dyDescent="0.25"/>
  <cols>
    <col min="1" max="1" width="11.85546875" style="6" customWidth="1"/>
    <col min="2" max="5" width="12.7109375" style="6" customWidth="1"/>
    <col min="6" max="6" width="11.5703125" style="6" customWidth="1"/>
    <col min="7" max="16384" width="9.140625" style="6"/>
  </cols>
  <sheetData>
    <row r="2" spans="1:8" x14ac:dyDescent="0.25">
      <c r="B2" s="15" t="s">
        <v>28</v>
      </c>
      <c r="C2" s="15"/>
      <c r="D2" s="15"/>
      <c r="E2" s="15"/>
    </row>
    <row r="3" spans="1:8" x14ac:dyDescent="0.25">
      <c r="B3" s="13" t="s">
        <v>24</v>
      </c>
      <c r="C3" s="13" t="s">
        <v>25</v>
      </c>
      <c r="D3" s="13" t="s">
        <v>26</v>
      </c>
      <c r="E3" s="13" t="s">
        <v>27</v>
      </c>
    </row>
    <row r="4" spans="1:8" x14ac:dyDescent="0.25">
      <c r="A4" s="2" t="s">
        <v>29</v>
      </c>
      <c r="B4" s="13">
        <v>23</v>
      </c>
      <c r="C4" s="13">
        <v>15</v>
      </c>
      <c r="D4" s="13">
        <v>39</v>
      </c>
      <c r="E4" s="13">
        <v>0</v>
      </c>
      <c r="F4" s="2" t="s">
        <v>31</v>
      </c>
    </row>
    <row r="5" spans="1:8" x14ac:dyDescent="0.25">
      <c r="A5" s="2" t="s">
        <v>30</v>
      </c>
      <c r="B5" s="14">
        <v>450</v>
      </c>
      <c r="C5" s="14">
        <v>1150</v>
      </c>
      <c r="D5" s="14">
        <v>800</v>
      </c>
      <c r="E5" s="14">
        <v>400</v>
      </c>
      <c r="F5" s="11">
        <f>SUMPRODUCT($B$4:$E$4,B5:E5)</f>
        <v>58800</v>
      </c>
    </row>
    <row r="6" spans="1:8" x14ac:dyDescent="0.25">
      <c r="A6" s="8"/>
      <c r="B6" s="7"/>
      <c r="C6" s="7"/>
      <c r="D6" s="7"/>
      <c r="E6" s="7"/>
    </row>
    <row r="7" spans="1:8" x14ac:dyDescent="0.25">
      <c r="A7" s="16"/>
      <c r="B7" s="9" t="s">
        <v>23</v>
      </c>
      <c r="C7" s="9"/>
      <c r="D7" s="9"/>
      <c r="E7" s="9"/>
      <c r="F7" s="2" t="s">
        <v>32</v>
      </c>
      <c r="G7" s="2" t="s">
        <v>33</v>
      </c>
      <c r="H7" s="2" t="s">
        <v>34</v>
      </c>
    </row>
    <row r="8" spans="1:8" x14ac:dyDescent="0.25">
      <c r="A8" s="17" t="s">
        <v>38</v>
      </c>
      <c r="B8" s="10">
        <v>50</v>
      </c>
      <c r="C8" s="10">
        <v>50</v>
      </c>
      <c r="D8" s="10">
        <v>100</v>
      </c>
      <c r="E8" s="10">
        <v>50</v>
      </c>
      <c r="F8" s="18">
        <f>SUMPRODUCT($B$4:$E$4,B8:E8)</f>
        <v>5800</v>
      </c>
      <c r="G8" s="10">
        <v>5800</v>
      </c>
      <c r="H8" s="12" t="s">
        <v>35</v>
      </c>
    </row>
    <row r="9" spans="1:8" x14ac:dyDescent="0.25">
      <c r="A9" s="17" t="s">
        <v>39</v>
      </c>
      <c r="B9" s="10">
        <v>5</v>
      </c>
      <c r="C9" s="10">
        <v>15</v>
      </c>
      <c r="D9" s="10">
        <v>10</v>
      </c>
      <c r="E9" s="10">
        <v>5</v>
      </c>
      <c r="F9" s="18">
        <f t="shared" ref="F9:F11" si="0">SUMPRODUCT($B$4:$E$4,B9:E9)</f>
        <v>730</v>
      </c>
      <c r="G9" s="10">
        <v>730</v>
      </c>
      <c r="H9" s="12" t="s">
        <v>36</v>
      </c>
    </row>
    <row r="10" spans="1:8" x14ac:dyDescent="0.25">
      <c r="A10" s="17" t="s">
        <v>40</v>
      </c>
      <c r="B10" s="10">
        <v>500</v>
      </c>
      <c r="C10" s="10">
        <v>400</v>
      </c>
      <c r="D10" s="10">
        <v>300</v>
      </c>
      <c r="E10" s="10">
        <v>200</v>
      </c>
      <c r="F10" s="18">
        <f t="shared" si="0"/>
        <v>29200</v>
      </c>
      <c r="G10" s="10">
        <v>29200</v>
      </c>
      <c r="H10" s="12" t="s">
        <v>37</v>
      </c>
    </row>
    <row r="11" spans="1:8" x14ac:dyDescent="0.25">
      <c r="A11" s="17" t="s">
        <v>41</v>
      </c>
      <c r="B11" s="10">
        <v>500</v>
      </c>
      <c r="C11" s="10">
        <v>750</v>
      </c>
      <c r="D11" s="10">
        <v>250</v>
      </c>
      <c r="E11" s="10">
        <v>500</v>
      </c>
      <c r="F11" s="18">
        <f t="shared" si="0"/>
        <v>32500</v>
      </c>
      <c r="G11" s="10">
        <v>60500</v>
      </c>
      <c r="H11" s="12" t="s">
        <v>37</v>
      </c>
    </row>
  </sheetData>
  <mergeCells count="2">
    <mergeCell ref="B7:E7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showFormulas="1" workbookViewId="0">
      <selection activeCell="G16" sqref="G16"/>
    </sheetView>
  </sheetViews>
  <sheetFormatPr defaultRowHeight="15" x14ac:dyDescent="0.25"/>
  <cols>
    <col min="1" max="1" width="6.140625" style="6" customWidth="1"/>
    <col min="2" max="5" width="5.42578125" style="6" customWidth="1"/>
    <col min="6" max="6" width="16.85546875" style="6" customWidth="1"/>
    <col min="7" max="7" width="5.42578125" style="6" customWidth="1"/>
    <col min="8" max="8" width="4.42578125" style="6" customWidth="1"/>
    <col min="9" max="16384" width="9.140625" style="6"/>
  </cols>
  <sheetData>
    <row r="2" spans="1:8" x14ac:dyDescent="0.25">
      <c r="B2" s="15" t="s">
        <v>28</v>
      </c>
      <c r="C2" s="15"/>
      <c r="D2" s="15"/>
      <c r="E2" s="15"/>
    </row>
    <row r="3" spans="1:8" x14ac:dyDescent="0.25">
      <c r="B3" s="13" t="s">
        <v>24</v>
      </c>
      <c r="C3" s="13" t="s">
        <v>25</v>
      </c>
      <c r="D3" s="13" t="s">
        <v>26</v>
      </c>
      <c r="E3" s="13" t="s">
        <v>27</v>
      </c>
    </row>
    <row r="4" spans="1:8" x14ac:dyDescent="0.25">
      <c r="A4" s="2" t="s">
        <v>29</v>
      </c>
      <c r="B4" s="13">
        <v>0</v>
      </c>
      <c r="C4" s="13">
        <v>0</v>
      </c>
      <c r="D4" s="13">
        <v>0</v>
      </c>
      <c r="E4" s="13">
        <v>0</v>
      </c>
      <c r="F4" s="2" t="s">
        <v>31</v>
      </c>
    </row>
    <row r="5" spans="1:8" x14ac:dyDescent="0.25">
      <c r="A5" s="2" t="s">
        <v>30</v>
      </c>
      <c r="B5" s="14">
        <v>450</v>
      </c>
      <c r="C5" s="14">
        <v>1150</v>
      </c>
      <c r="D5" s="14">
        <v>800</v>
      </c>
      <c r="E5" s="14">
        <v>400</v>
      </c>
      <c r="F5" s="11">
        <f>SUMPRODUCT($B$4:$E$4,B5:E5)</f>
        <v>0</v>
      </c>
    </row>
    <row r="6" spans="1:8" x14ac:dyDescent="0.25">
      <c r="A6" s="8"/>
      <c r="B6" s="7"/>
      <c r="C6" s="7"/>
      <c r="D6" s="7"/>
      <c r="E6" s="7"/>
    </row>
    <row r="7" spans="1:8" x14ac:dyDescent="0.25">
      <c r="A7" s="16"/>
      <c r="B7" s="9" t="s">
        <v>23</v>
      </c>
      <c r="C7" s="9"/>
      <c r="D7" s="9"/>
      <c r="E7" s="9"/>
      <c r="F7" s="2" t="s">
        <v>32</v>
      </c>
      <c r="G7" s="2" t="s">
        <v>33</v>
      </c>
      <c r="H7" s="2" t="s">
        <v>34</v>
      </c>
    </row>
    <row r="8" spans="1:8" x14ac:dyDescent="0.25">
      <c r="A8" s="17" t="s">
        <v>38</v>
      </c>
      <c r="B8" s="10">
        <v>50</v>
      </c>
      <c r="C8" s="10">
        <v>50</v>
      </c>
      <c r="D8" s="10">
        <v>100</v>
      </c>
      <c r="E8" s="10">
        <v>50</v>
      </c>
      <c r="F8" s="18">
        <f>SUMPRODUCT($B$4:$E$4,B8:E8)</f>
        <v>0</v>
      </c>
      <c r="G8" s="10">
        <v>5800</v>
      </c>
      <c r="H8" s="12" t="s">
        <v>35</v>
      </c>
    </row>
    <row r="9" spans="1:8" x14ac:dyDescent="0.25">
      <c r="A9" s="17" t="s">
        <v>39</v>
      </c>
      <c r="B9" s="10">
        <v>5</v>
      </c>
      <c r="C9" s="10">
        <v>15</v>
      </c>
      <c r="D9" s="10">
        <v>10</v>
      </c>
      <c r="E9" s="10">
        <v>5</v>
      </c>
      <c r="F9" s="18">
        <f t="shared" ref="F9:F11" si="0">SUMPRODUCT($B$4:$E$4,B9:E9)</f>
        <v>0</v>
      </c>
      <c r="G9" s="10">
        <v>730</v>
      </c>
      <c r="H9" s="12" t="s">
        <v>36</v>
      </c>
    </row>
    <row r="10" spans="1:8" x14ac:dyDescent="0.25">
      <c r="A10" s="17" t="s">
        <v>40</v>
      </c>
      <c r="B10" s="10">
        <v>500</v>
      </c>
      <c r="C10" s="10">
        <v>400</v>
      </c>
      <c r="D10" s="10">
        <v>300</v>
      </c>
      <c r="E10" s="10">
        <v>200</v>
      </c>
      <c r="F10" s="18">
        <f t="shared" si="0"/>
        <v>0</v>
      </c>
      <c r="G10" s="10">
        <v>29200</v>
      </c>
      <c r="H10" s="12" t="s">
        <v>37</v>
      </c>
    </row>
    <row r="11" spans="1:8" x14ac:dyDescent="0.25">
      <c r="A11" s="17" t="s">
        <v>41</v>
      </c>
      <c r="B11" s="10">
        <v>500</v>
      </c>
      <c r="C11" s="10">
        <v>750</v>
      </c>
      <c r="D11" s="10">
        <v>250</v>
      </c>
      <c r="E11" s="10">
        <v>500</v>
      </c>
      <c r="F11" s="18">
        <f t="shared" si="0"/>
        <v>0</v>
      </c>
      <c r="G11" s="10">
        <v>60500</v>
      </c>
      <c r="H11" s="12" t="s">
        <v>37</v>
      </c>
    </row>
  </sheetData>
  <mergeCells count="2">
    <mergeCell ref="B2:E2"/>
    <mergeCell ref="B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4" workbookViewId="0">
      <selection activeCell="O20" sqref="O20"/>
    </sheetView>
  </sheetViews>
  <sheetFormatPr defaultRowHeight="15" x14ac:dyDescent="0.25"/>
  <cols>
    <col min="1" max="1" width="2.28515625" customWidth="1"/>
    <col min="2" max="2" width="6" customWidth="1"/>
    <col min="3" max="3" width="16.42578125" bestFit="1" customWidth="1"/>
    <col min="4" max="4" width="13.7109375" bestFit="1" customWidth="1"/>
    <col min="5" max="5" width="13.42578125" bestFit="1" customWidth="1"/>
    <col min="6" max="6" width="11.42578125" customWidth="1"/>
    <col min="7" max="7" width="6" customWidth="1"/>
  </cols>
  <sheetData>
    <row r="1" spans="1:5" x14ac:dyDescent="0.25">
      <c r="A1" s="8" t="s">
        <v>42</v>
      </c>
    </row>
    <row r="2" spans="1:5" x14ac:dyDescent="0.25">
      <c r="A2" s="8" t="s">
        <v>43</v>
      </c>
    </row>
    <row r="3" spans="1:5" x14ac:dyDescent="0.25">
      <c r="A3" s="8" t="s">
        <v>44</v>
      </c>
    </row>
    <row r="4" spans="1:5" x14ac:dyDescent="0.25">
      <c r="A4" s="8" t="s">
        <v>45</v>
      </c>
    </row>
    <row r="5" spans="1:5" x14ac:dyDescent="0.25">
      <c r="A5" s="8" t="s">
        <v>46</v>
      </c>
    </row>
    <row r="6" spans="1:5" x14ac:dyDescent="0.25">
      <c r="A6" s="8"/>
      <c r="B6" t="s">
        <v>47</v>
      </c>
    </row>
    <row r="7" spans="1:5" x14ac:dyDescent="0.25">
      <c r="A7" s="8"/>
      <c r="B7" t="s">
        <v>48</v>
      </c>
    </row>
    <row r="8" spans="1:5" x14ac:dyDescent="0.25">
      <c r="A8" s="8"/>
      <c r="B8" t="s">
        <v>49</v>
      </c>
    </row>
    <row r="9" spans="1:5" x14ac:dyDescent="0.25">
      <c r="A9" s="8" t="s">
        <v>50</v>
      </c>
    </row>
    <row r="10" spans="1:5" x14ac:dyDescent="0.25">
      <c r="B10" t="s">
        <v>51</v>
      </c>
    </row>
    <row r="11" spans="1:5" x14ac:dyDescent="0.25">
      <c r="B11" t="s">
        <v>52</v>
      </c>
    </row>
    <row r="14" spans="1:5" ht="15.75" thickBot="1" x14ac:dyDescent="0.3">
      <c r="A14" t="s">
        <v>53</v>
      </c>
    </row>
    <row r="15" spans="1:5" ht="15.75" thickBot="1" x14ac:dyDescent="0.3">
      <c r="B15" s="20" t="s">
        <v>54</v>
      </c>
      <c r="C15" s="20" t="s">
        <v>55</v>
      </c>
      <c r="D15" s="20" t="s">
        <v>56</v>
      </c>
      <c r="E15" s="20" t="s">
        <v>57</v>
      </c>
    </row>
    <row r="16" spans="1:5" ht="15.75" thickBot="1" x14ac:dyDescent="0.3">
      <c r="B16" s="19" t="s">
        <v>65</v>
      </c>
      <c r="C16" s="19" t="s">
        <v>66</v>
      </c>
      <c r="D16" s="22">
        <v>58800</v>
      </c>
      <c r="E16" s="22">
        <v>58800</v>
      </c>
    </row>
    <row r="19" spans="1:7" ht="15.75" thickBot="1" x14ac:dyDescent="0.3">
      <c r="A19" t="s">
        <v>58</v>
      </c>
    </row>
    <row r="20" spans="1:7" ht="15.75" thickBot="1" x14ac:dyDescent="0.3">
      <c r="B20" s="20" t="s">
        <v>54</v>
      </c>
      <c r="C20" s="20" t="s">
        <v>55</v>
      </c>
      <c r="D20" s="20" t="s">
        <v>56</v>
      </c>
      <c r="E20" s="20" t="s">
        <v>57</v>
      </c>
      <c r="F20" s="20" t="s">
        <v>59</v>
      </c>
    </row>
    <row r="21" spans="1:7" x14ac:dyDescent="0.25">
      <c r="B21" s="21" t="s">
        <v>67</v>
      </c>
      <c r="C21" s="21" t="s">
        <v>68</v>
      </c>
      <c r="D21" s="23">
        <v>23</v>
      </c>
      <c r="E21" s="23">
        <v>23</v>
      </c>
      <c r="F21" s="21" t="s">
        <v>69</v>
      </c>
    </row>
    <row r="22" spans="1:7" x14ac:dyDescent="0.25">
      <c r="B22" s="21" t="s">
        <v>70</v>
      </c>
      <c r="C22" s="21" t="s">
        <v>71</v>
      </c>
      <c r="D22" s="23">
        <v>15</v>
      </c>
      <c r="E22" s="23">
        <v>15</v>
      </c>
      <c r="F22" s="21" t="s">
        <v>69</v>
      </c>
    </row>
    <row r="23" spans="1:7" x14ac:dyDescent="0.25">
      <c r="B23" s="21" t="s">
        <v>72</v>
      </c>
      <c r="C23" s="21" t="s">
        <v>73</v>
      </c>
      <c r="D23" s="23">
        <v>39</v>
      </c>
      <c r="E23" s="23">
        <v>39</v>
      </c>
      <c r="F23" s="21" t="s">
        <v>69</v>
      </c>
    </row>
    <row r="24" spans="1:7" ht="15.75" thickBot="1" x14ac:dyDescent="0.3">
      <c r="B24" s="19" t="s">
        <v>74</v>
      </c>
      <c r="C24" s="19" t="s">
        <v>75</v>
      </c>
      <c r="D24" s="24">
        <v>0</v>
      </c>
      <c r="E24" s="24">
        <v>0</v>
      </c>
      <c r="F24" s="19" t="s">
        <v>69</v>
      </c>
    </row>
    <row r="27" spans="1:7" ht="15.75" thickBot="1" x14ac:dyDescent="0.3">
      <c r="A27" t="s">
        <v>60</v>
      </c>
    </row>
    <row r="28" spans="1:7" ht="15.75" thickBot="1" x14ac:dyDescent="0.3">
      <c r="B28" s="20" t="s">
        <v>54</v>
      </c>
      <c r="C28" s="20" t="s">
        <v>55</v>
      </c>
      <c r="D28" s="20" t="s">
        <v>61</v>
      </c>
      <c r="E28" s="20" t="s">
        <v>62</v>
      </c>
      <c r="F28" s="20" t="s">
        <v>63</v>
      </c>
      <c r="G28" s="20" t="s">
        <v>64</v>
      </c>
    </row>
    <row r="29" spans="1:7" x14ac:dyDescent="0.25">
      <c r="B29" s="21" t="s">
        <v>76</v>
      </c>
      <c r="C29" s="21" t="s">
        <v>77</v>
      </c>
      <c r="D29" s="25">
        <v>5800</v>
      </c>
      <c r="E29" s="21" t="s">
        <v>78</v>
      </c>
      <c r="F29" s="21" t="s">
        <v>79</v>
      </c>
      <c r="G29" s="21">
        <v>0</v>
      </c>
    </row>
    <row r="30" spans="1:7" x14ac:dyDescent="0.25">
      <c r="B30" s="21" t="s">
        <v>80</v>
      </c>
      <c r="C30" s="21" t="s">
        <v>81</v>
      </c>
      <c r="D30" s="25">
        <v>730</v>
      </c>
      <c r="E30" s="21" t="s">
        <v>82</v>
      </c>
      <c r="F30" s="21" t="s">
        <v>79</v>
      </c>
      <c r="G30" s="21">
        <v>0</v>
      </c>
    </row>
    <row r="31" spans="1:7" x14ac:dyDescent="0.25">
      <c r="B31" s="21" t="s">
        <v>83</v>
      </c>
      <c r="C31" s="21" t="s">
        <v>84</v>
      </c>
      <c r="D31" s="25">
        <v>29200</v>
      </c>
      <c r="E31" s="21" t="s">
        <v>85</v>
      </c>
      <c r="F31" s="21" t="s">
        <v>79</v>
      </c>
      <c r="G31" s="21">
        <v>0</v>
      </c>
    </row>
    <row r="32" spans="1:7" x14ac:dyDescent="0.25">
      <c r="B32" s="21" t="s">
        <v>86</v>
      </c>
      <c r="C32" s="21" t="s">
        <v>87</v>
      </c>
      <c r="D32" s="25">
        <v>32500</v>
      </c>
      <c r="E32" s="21" t="s">
        <v>88</v>
      </c>
      <c r="F32" s="21" t="s">
        <v>89</v>
      </c>
      <c r="G32" s="21">
        <v>28000</v>
      </c>
    </row>
    <row r="33" spans="2:7" x14ac:dyDescent="0.25">
      <c r="B33" s="21" t="s">
        <v>67</v>
      </c>
      <c r="C33" s="21" t="s">
        <v>68</v>
      </c>
      <c r="D33" s="23">
        <v>23</v>
      </c>
      <c r="E33" s="21" t="s">
        <v>90</v>
      </c>
      <c r="F33" s="21" t="s">
        <v>89</v>
      </c>
      <c r="G33" s="23">
        <v>23</v>
      </c>
    </row>
    <row r="34" spans="2:7" x14ac:dyDescent="0.25">
      <c r="B34" s="21" t="s">
        <v>70</v>
      </c>
      <c r="C34" s="21" t="s">
        <v>71</v>
      </c>
      <c r="D34" s="23">
        <v>15</v>
      </c>
      <c r="E34" s="21" t="s">
        <v>91</v>
      </c>
      <c r="F34" s="21" t="s">
        <v>89</v>
      </c>
      <c r="G34" s="23">
        <v>15</v>
      </c>
    </row>
    <row r="35" spans="2:7" x14ac:dyDescent="0.25">
      <c r="B35" s="21" t="s">
        <v>72</v>
      </c>
      <c r="C35" s="21" t="s">
        <v>73</v>
      </c>
      <c r="D35" s="23">
        <v>39</v>
      </c>
      <c r="E35" s="21" t="s">
        <v>92</v>
      </c>
      <c r="F35" s="21" t="s">
        <v>89</v>
      </c>
      <c r="G35" s="23">
        <v>39</v>
      </c>
    </row>
    <row r="36" spans="2:7" ht="15.75" thickBot="1" x14ac:dyDescent="0.3">
      <c r="B36" s="19" t="s">
        <v>74</v>
      </c>
      <c r="C36" s="19" t="s">
        <v>75</v>
      </c>
      <c r="D36" s="24">
        <v>0</v>
      </c>
      <c r="E36" s="19" t="s">
        <v>93</v>
      </c>
      <c r="F36" s="19" t="s">
        <v>79</v>
      </c>
      <c r="G36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Transportation Problem</vt:lpstr>
      <vt:lpstr>Transportation - Formulas</vt:lpstr>
      <vt:lpstr>Transportation-Answer Report 1</vt:lpstr>
      <vt:lpstr>Product Mix Problem</vt:lpstr>
      <vt:lpstr>Product Mix Formulas</vt:lpstr>
      <vt:lpstr>Product Mix - Answer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Deandra Cassone</dc:creator>
  <cp:lastModifiedBy>Deandra Cassone</cp:lastModifiedBy>
  <dcterms:created xsi:type="dcterms:W3CDTF">2018-04-18T18:53:13Z</dcterms:created>
  <dcterms:modified xsi:type="dcterms:W3CDTF">2018-04-19T16:34:02Z</dcterms:modified>
</cp:coreProperties>
</file>