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0" yWindow="0" windowWidth="19200" windowHeight="11600"/>
  </bookViews>
  <sheets>
    <sheet name="Tues_Thurs" sheetId="3" r:id="rId1"/>
    <sheet name="PtBreakdown" sheetId="4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G16" i="4"/>
  <c r="I23" i="4"/>
  <c r="I30" i="4"/>
  <c r="F32" i="4"/>
  <c r="K29" i="4"/>
  <c r="K28" i="4"/>
  <c r="E16" i="4"/>
  <c r="E25" i="4"/>
  <c r="I16" i="4"/>
  <c r="K23" i="4"/>
  <c r="K30" i="4"/>
  <c r="G32" i="4"/>
</calcChain>
</file>

<file path=xl/sharedStrings.xml><?xml version="1.0" encoding="utf-8"?>
<sst xmlns="http://schemas.openxmlformats.org/spreadsheetml/2006/main" count="142" uniqueCount="104">
  <si>
    <t>Assignment Dates</t>
  </si>
  <si>
    <t>Week #</t>
  </si>
  <si>
    <t>Class #</t>
  </si>
  <si>
    <t>Date</t>
  </si>
  <si>
    <t>Proposed Experiment</t>
  </si>
  <si>
    <t>Proposed Tasks**</t>
  </si>
  <si>
    <t>* This schedule is subject to change at the discretion of the Instructors or TA at any point during the semester</t>
  </si>
  <si>
    <t>** Please be advised that these proposed tasks should be used as a guide and are under no circumstances the only tasks that can be performed. This is the bare minimum.</t>
  </si>
  <si>
    <t>UNLESS OTHERWISE NOTED, LAB REPORTS ARE TO BE PRINTED OUT AND HANDED IN AT THE BEGINNING OF LAB ON THE DUE DATE. They will be considered late if not printed.</t>
  </si>
  <si>
    <t>Lab Midterm Exam / Notebook Check #1</t>
  </si>
  <si>
    <t>Lab Final Exam / Notebook Check #2</t>
  </si>
  <si>
    <t>PRE-LAB QUIZZES</t>
  </si>
  <si>
    <t xml:space="preserve">ACCURACY GRADING </t>
  </si>
  <si>
    <t xml:space="preserve">Quiz </t>
  </si>
  <si>
    <t>Description</t>
  </si>
  <si>
    <t>Point Value</t>
  </si>
  <si>
    <t>Points</t>
  </si>
  <si>
    <t>Lab 1</t>
  </si>
  <si>
    <t>Carbonate Lab</t>
  </si>
  <si>
    <t>Lab 2</t>
  </si>
  <si>
    <t>Iron Lab</t>
  </si>
  <si>
    <t>Lab 3</t>
  </si>
  <si>
    <t>Sulfate Lab</t>
  </si>
  <si>
    <t>Lab 4</t>
  </si>
  <si>
    <t>Lab 5</t>
  </si>
  <si>
    <t>Vitamin C Lab</t>
  </si>
  <si>
    <t>Lab 6</t>
  </si>
  <si>
    <t>EDTA Lab</t>
  </si>
  <si>
    <t>Lab 7</t>
  </si>
  <si>
    <t>Lab 8</t>
  </si>
  <si>
    <t>total</t>
  </si>
  <si>
    <t>LAB REPORTS</t>
  </si>
  <si>
    <t>LAB NOTEBOOK GRADE</t>
  </si>
  <si>
    <t>Check on</t>
  </si>
  <si>
    <t>Midterm</t>
  </si>
  <si>
    <t>Final</t>
  </si>
  <si>
    <t>Lab Midterm/Final</t>
  </si>
  <si>
    <t>Total points in the course</t>
  </si>
  <si>
    <t>Syllabus, Safety Lecure, Equipment Check-in</t>
  </si>
  <si>
    <t>1) Determination of % KHP in an Unknown</t>
  </si>
  <si>
    <t>Titrate unknowns, complete calculations, submit to Sakai</t>
  </si>
  <si>
    <t>Standardize HCl and titrate unknowns</t>
  </si>
  <si>
    <t>Heat/weigh crucibles with product.</t>
  </si>
  <si>
    <t>2) Determination of % Carbonate in an Unknown</t>
  </si>
  <si>
    <t>Prepare EDTA and Calcium Carbonate solutions; begin standardization</t>
  </si>
  <si>
    <t>Metrohm 883 IC analysis of unknowns</t>
  </si>
  <si>
    <r>
      <rPr>
        <b/>
        <sz val="12"/>
        <color rgb="FFFF0000"/>
        <rFont val="Calibri"/>
        <family val="2"/>
        <scheme val="minor"/>
      </rPr>
      <t xml:space="preserve">LAB FINAL </t>
    </r>
    <r>
      <rPr>
        <b/>
        <sz val="12"/>
        <color theme="3"/>
        <rFont val="Calibri"/>
        <family val="2"/>
        <scheme val="minor"/>
      </rPr>
      <t xml:space="preserve">and Check-out </t>
    </r>
  </si>
  <si>
    <t>KHP Lab</t>
  </si>
  <si>
    <t>QUANT LAB Fall 2014</t>
  </si>
  <si>
    <t>FALL BREAK; NO CLASS</t>
  </si>
  <si>
    <t>NO CLASS</t>
  </si>
  <si>
    <t>Review syllabus. Safety lecture. Lab equipment. Prep NaOH, HCl</t>
  </si>
  <si>
    <t>Standardize NaOH solution</t>
  </si>
  <si>
    <t>THANKSGIVING BREAK; NO CLASS</t>
  </si>
  <si>
    <t xml:space="preserve">Bring Calculator! Final Notebook Check &amp; Equipment Checkout. </t>
  </si>
  <si>
    <t>Chem 214 Quantitative Analysis  Schedule*  (Fall 2014)</t>
  </si>
  <si>
    <t>Lab 2 Pre-Lab Quiz</t>
  </si>
  <si>
    <t>Lab 3 Pre-Lab Quiz</t>
  </si>
  <si>
    <t>Lab 1 Pre-Lab Quiz</t>
  </si>
  <si>
    <t>Lab 4 Pre-Lab Quiz</t>
  </si>
  <si>
    <t>3) Vitamin C Redox Titration</t>
  </si>
  <si>
    <t>4) Colormetric Determination of Iron</t>
  </si>
  <si>
    <t>Lab #3 or Lab #4 REDOS</t>
  </si>
  <si>
    <t>Last day to finish lab #1 and 2 REDOS. Continue lab #3 REDO</t>
  </si>
  <si>
    <t>6) Gravimetric Determination of Sulfate</t>
  </si>
  <si>
    <t>5) EDTA Lab; Titration and IC Quantification of Ca and Mg</t>
  </si>
  <si>
    <t>8) Determination of Halomethanes in H2O by GC/MS</t>
  </si>
  <si>
    <t>7) Determination of Zn, Cu, Pb in Brass Alloy via AA</t>
  </si>
  <si>
    <t>Finish unknown titrations; start lab #5 REDO; remake IC dilution if applies</t>
  </si>
  <si>
    <t>Constant weight of empty crucibles; Unknown Sample digestions</t>
  </si>
  <si>
    <t>Filter unknown digested samples, heat crucibles with product.</t>
  </si>
  <si>
    <t>Finish up lab #6; Clean out crucibles; Start lab #6 REDO</t>
  </si>
  <si>
    <t>9) Quantify Target Analytes by Isotope Dil, LC/MS/MS</t>
  </si>
  <si>
    <t>Study day and finish up Labs #8 and 9</t>
  </si>
  <si>
    <t>ALL ASSAYS for labs 5-9 MUST be in SAKAI BY 11:59PM TONIGHT!</t>
  </si>
  <si>
    <t>Lab 5 Pre-Lab Quiz</t>
  </si>
  <si>
    <t>Lab 6 Pre-Lab Quiz</t>
  </si>
  <si>
    <t>Lab 7 Pre-Lab Quiz</t>
  </si>
  <si>
    <t>Lab 9 Pre-Lab Quiz</t>
  </si>
  <si>
    <t>Lab 8 Pre-Lab Quiz</t>
  </si>
  <si>
    <t>AA analysis; Lab #7 REDO; OR Start Lab #8 water extraction</t>
  </si>
  <si>
    <t>water extraction or GC-MS data processing</t>
  </si>
  <si>
    <t>Sample preparation, etc.</t>
  </si>
  <si>
    <t>Check NaOH molarity from 1; can use NaOH for lab 2. OR REDO lab 1</t>
  </si>
  <si>
    <t>Finish titrations; REDOS for labs 1 and 2; OR prep for lab #3</t>
  </si>
  <si>
    <t>Must complete lab #3 in 1 session; Continue REDOS for labs #1 &amp; 2</t>
  </si>
  <si>
    <t>REDOS for labs #1-3; clean flask for lab #4</t>
  </si>
  <si>
    <t>Lab #4 must be done in 1 session; OR REDO lab #3</t>
  </si>
  <si>
    <t>Last day to finish ANY/ALL lab #1-4 REDOS;</t>
  </si>
  <si>
    <r>
      <t>Bring Calculator, Lab Notebook!</t>
    </r>
    <r>
      <rPr>
        <b/>
        <i/>
        <sz val="12"/>
        <color theme="1"/>
        <rFont val="Calibri"/>
        <family val="2"/>
        <scheme val="minor"/>
      </rPr>
      <t>Must have assay results (including redos) for labs 1-4 submitted via SAKAI.</t>
    </r>
    <r>
      <rPr>
        <i/>
        <sz val="12"/>
        <color theme="1"/>
        <rFont val="Calibri"/>
        <family val="2"/>
        <scheme val="minor"/>
      </rPr>
      <t xml:space="preserve"> Clean glassware for lab #5</t>
    </r>
  </si>
  <si>
    <t>Finish EDTA standardizations; Prep IC unknown dilution; titrate unknowns</t>
  </si>
  <si>
    <t>Get IC results and complete calculations; Continue REDO of lab #5</t>
  </si>
  <si>
    <t>Digest unknown; standard prep; other prep; OR continue lab #6 REDO</t>
  </si>
  <si>
    <t>standard preparation; AA training and analysis; continue lab #6 REDO</t>
  </si>
  <si>
    <t>Lab 9</t>
  </si>
  <si>
    <t>Zn, Cu, Pb Brass Alloy</t>
  </si>
  <si>
    <t>Halomethanes, GC/MS</t>
  </si>
  <si>
    <t>Target Analytes LC/MS/MS</t>
  </si>
  <si>
    <t>Lab 1 (KHP) Lab Report Due</t>
  </si>
  <si>
    <t>Lab 5 (EDTA) Lab Report Due</t>
  </si>
  <si>
    <t>Lab 6 (Sulfate) Lab Report Due</t>
  </si>
  <si>
    <t>Exp. #</t>
  </si>
  <si>
    <r>
      <t xml:space="preserve">LAB MID-TERM, </t>
    </r>
    <r>
      <rPr>
        <b/>
        <sz val="12"/>
        <color theme="9" tint="-0.249977111117893"/>
        <rFont val="Calibri"/>
        <family val="2"/>
      </rPr>
      <t>Lab 4 (Iron) Lab Report Due</t>
    </r>
  </si>
  <si>
    <t>(200 titrations, 200 IC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</si>
</sst>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2"/>
      <color theme="3"/>
      <name val="Calibri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0000"/>
      <name val="Calibri"/>
      <family val="2"/>
    </font>
    <font>
      <b/>
      <i/>
      <sz val="12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6" xfId="0" applyBorder="1"/>
    <xf numFmtId="164" fontId="5" fillId="0" borderId="6" xfId="0" applyNumberFormat="1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4" xfId="0" applyBorder="1"/>
    <xf numFmtId="0" fontId="5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0" fillId="0" borderId="0" xfId="0" applyFont="1"/>
    <xf numFmtId="0" fontId="17" fillId="0" borderId="4" xfId="0" applyFont="1" applyFill="1" applyBorder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abSelected="1" topLeftCell="A11" zoomScale="80" zoomScaleNormal="80" zoomScalePageLayoutView="80" workbookViewId="0">
      <selection activeCell="B39" sqref="B39"/>
    </sheetView>
  </sheetViews>
  <sheetFormatPr baseColWidth="10" defaultColWidth="8.83203125" defaultRowHeight="14" x14ac:dyDescent="0"/>
  <cols>
    <col min="1" max="1" width="32.5" customWidth="1"/>
    <col min="2" max="2" width="8.5" customWidth="1"/>
    <col min="3" max="3" width="7.83203125" customWidth="1"/>
    <col min="4" max="4" width="31.5" customWidth="1"/>
    <col min="5" max="5" width="55.83203125" customWidth="1"/>
    <col min="6" max="6" width="71" customWidth="1"/>
  </cols>
  <sheetData>
    <row r="1" spans="1:6" ht="24" thickBot="1">
      <c r="A1" s="44" t="s">
        <v>55</v>
      </c>
      <c r="B1" s="45"/>
      <c r="C1" s="45"/>
      <c r="D1" s="45"/>
      <c r="E1" s="45"/>
      <c r="F1" s="46"/>
    </row>
    <row r="2" spans="1:6" ht="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ht="15">
      <c r="A3" s="4"/>
      <c r="B3" s="5">
        <v>1</v>
      </c>
      <c r="C3" s="5">
        <v>1</v>
      </c>
      <c r="D3" s="6">
        <v>41877</v>
      </c>
      <c r="E3" s="5" t="s">
        <v>38</v>
      </c>
      <c r="F3" s="8" t="s">
        <v>51</v>
      </c>
    </row>
    <row r="4" spans="1:6" ht="15">
      <c r="A4" s="4" t="s">
        <v>58</v>
      </c>
      <c r="B4" s="5"/>
      <c r="C4" s="5">
        <v>2</v>
      </c>
      <c r="D4" s="6">
        <v>41879</v>
      </c>
      <c r="E4" s="7" t="s">
        <v>39</v>
      </c>
      <c r="F4" s="8" t="s">
        <v>52</v>
      </c>
    </row>
    <row r="5" spans="1:6" ht="15">
      <c r="A5" s="4"/>
      <c r="B5" s="5">
        <v>2</v>
      </c>
      <c r="C5" s="5">
        <v>3</v>
      </c>
      <c r="D5" s="6">
        <v>41884</v>
      </c>
      <c r="E5" s="26"/>
      <c r="F5" s="22" t="s">
        <v>40</v>
      </c>
    </row>
    <row r="6" spans="1:6" ht="15">
      <c r="A6" s="10" t="s">
        <v>56</v>
      </c>
      <c r="B6" s="5"/>
      <c r="C6" s="5">
        <v>4</v>
      </c>
      <c r="D6" s="6">
        <v>41886</v>
      </c>
      <c r="E6" s="27" t="s">
        <v>43</v>
      </c>
      <c r="F6" s="8" t="s">
        <v>83</v>
      </c>
    </row>
    <row r="7" spans="1:6" ht="15">
      <c r="A7" s="10"/>
      <c r="B7" s="5">
        <v>3</v>
      </c>
      <c r="C7" s="5">
        <v>5</v>
      </c>
      <c r="D7" s="6">
        <v>41891</v>
      </c>
      <c r="E7" s="7"/>
      <c r="F7" s="8" t="s">
        <v>41</v>
      </c>
    </row>
    <row r="8" spans="1:6" ht="15">
      <c r="A8" s="42" t="s">
        <v>98</v>
      </c>
      <c r="B8" s="7"/>
      <c r="C8" s="5">
        <v>6</v>
      </c>
      <c r="D8" s="6">
        <v>41893</v>
      </c>
      <c r="E8" s="28"/>
      <c r="F8" s="8" t="s">
        <v>84</v>
      </c>
    </row>
    <row r="9" spans="1:6" ht="15">
      <c r="A9" s="13" t="s">
        <v>57</v>
      </c>
      <c r="B9" s="5">
        <v>4</v>
      </c>
      <c r="C9" s="5">
        <v>7</v>
      </c>
      <c r="D9" s="6">
        <v>41898</v>
      </c>
      <c r="E9" s="7" t="s">
        <v>60</v>
      </c>
      <c r="F9" s="8" t="s">
        <v>85</v>
      </c>
    </row>
    <row r="10" spans="1:6" ht="15">
      <c r="A10" s="29"/>
      <c r="B10" s="5"/>
      <c r="C10" s="5">
        <v>8</v>
      </c>
      <c r="D10" s="6">
        <v>41900</v>
      </c>
      <c r="E10" s="23"/>
      <c r="F10" s="8" t="s">
        <v>86</v>
      </c>
    </row>
    <row r="11" spans="1:6" ht="15">
      <c r="A11" s="29"/>
      <c r="B11" s="5">
        <v>5</v>
      </c>
      <c r="C11" s="5">
        <v>9</v>
      </c>
      <c r="D11" s="6">
        <v>41905</v>
      </c>
      <c r="F11" s="8" t="s">
        <v>63</v>
      </c>
    </row>
    <row r="12" spans="1:6" ht="15">
      <c r="A12" s="13" t="s">
        <v>59</v>
      </c>
      <c r="B12" s="5"/>
      <c r="C12" s="5">
        <v>10</v>
      </c>
      <c r="D12" s="6">
        <v>41907</v>
      </c>
      <c r="E12" s="28" t="s">
        <v>61</v>
      </c>
      <c r="F12" s="8" t="s">
        <v>87</v>
      </c>
    </row>
    <row r="13" spans="1:6" ht="15">
      <c r="A13" s="11"/>
      <c r="B13" s="5">
        <v>6</v>
      </c>
      <c r="C13" s="5">
        <v>11</v>
      </c>
      <c r="D13" s="6">
        <v>41912</v>
      </c>
      <c r="E13" s="9"/>
      <c r="F13" s="8" t="s">
        <v>62</v>
      </c>
    </row>
    <row r="14" spans="1:6" ht="15">
      <c r="A14" s="29"/>
      <c r="B14" s="5"/>
      <c r="C14" s="5">
        <v>12</v>
      </c>
      <c r="D14" s="6">
        <v>41914</v>
      </c>
      <c r="E14" s="30"/>
      <c r="F14" s="8" t="s">
        <v>88</v>
      </c>
    </row>
    <row r="15" spans="1:6" ht="15">
      <c r="A15" s="10"/>
      <c r="B15" s="5">
        <v>7</v>
      </c>
      <c r="C15" s="5">
        <v>13</v>
      </c>
      <c r="D15" s="6">
        <v>41919</v>
      </c>
      <c r="E15" s="12" t="s">
        <v>49</v>
      </c>
      <c r="F15" s="14" t="s">
        <v>50</v>
      </c>
    </row>
    <row r="16" spans="1:6" ht="31.5" customHeight="1">
      <c r="A16" s="11" t="s">
        <v>102</v>
      </c>
      <c r="B16" s="5"/>
      <c r="C16" s="5">
        <v>14</v>
      </c>
      <c r="D16" s="6">
        <v>41921</v>
      </c>
      <c r="E16" s="21" t="s">
        <v>9</v>
      </c>
      <c r="F16" s="16" t="s">
        <v>89</v>
      </c>
    </row>
    <row r="17" spans="1:6" ht="15">
      <c r="A17" s="13" t="s">
        <v>75</v>
      </c>
      <c r="B17" s="5">
        <v>8</v>
      </c>
      <c r="C17" s="5">
        <v>15</v>
      </c>
      <c r="D17" s="6">
        <v>41926</v>
      </c>
      <c r="E17" s="21" t="s">
        <v>65</v>
      </c>
      <c r="F17" s="8" t="s">
        <v>44</v>
      </c>
    </row>
    <row r="18" spans="1:6" ht="15">
      <c r="A18" s="13"/>
      <c r="B18" s="5"/>
      <c r="C18" s="5">
        <v>16</v>
      </c>
      <c r="D18" s="6">
        <v>41928</v>
      </c>
      <c r="E18" s="24" t="s">
        <v>45</v>
      </c>
      <c r="F18" s="8" t="s">
        <v>90</v>
      </c>
    </row>
    <row r="19" spans="1:6" ht="15">
      <c r="A19" s="13"/>
      <c r="B19" s="5">
        <v>9</v>
      </c>
      <c r="C19" s="5">
        <v>17</v>
      </c>
      <c r="D19" s="6">
        <v>41933</v>
      </c>
      <c r="E19" s="24" t="s">
        <v>45</v>
      </c>
      <c r="F19" s="8" t="s">
        <v>68</v>
      </c>
    </row>
    <row r="20" spans="1:6" ht="15">
      <c r="A20" s="13"/>
      <c r="B20" s="5"/>
      <c r="C20" s="5">
        <v>18</v>
      </c>
      <c r="D20" s="6">
        <v>41935</v>
      </c>
      <c r="F20" s="15" t="s">
        <v>91</v>
      </c>
    </row>
    <row r="21" spans="1:6" ht="15">
      <c r="A21" s="13" t="s">
        <v>76</v>
      </c>
      <c r="B21" s="5">
        <v>10</v>
      </c>
      <c r="C21" s="5">
        <v>19</v>
      </c>
      <c r="D21" s="6">
        <v>41940</v>
      </c>
      <c r="E21" s="7" t="s">
        <v>64</v>
      </c>
      <c r="F21" s="25" t="s">
        <v>69</v>
      </c>
    </row>
    <row r="22" spans="1:6" ht="15">
      <c r="A22" s="13"/>
      <c r="B22" s="5"/>
      <c r="C22" s="5">
        <v>20</v>
      </c>
      <c r="D22" s="6">
        <v>41942</v>
      </c>
      <c r="E22" s="7"/>
      <c r="F22" s="8" t="s">
        <v>70</v>
      </c>
    </row>
    <row r="23" spans="1:6" ht="15">
      <c r="A23" s="42" t="s">
        <v>99</v>
      </c>
      <c r="B23" s="5">
        <v>11</v>
      </c>
      <c r="C23" s="5">
        <v>21</v>
      </c>
      <c r="D23" s="6">
        <v>41947</v>
      </c>
      <c r="E23" s="9"/>
      <c r="F23" s="8" t="s">
        <v>42</v>
      </c>
    </row>
    <row r="24" spans="1:6" ht="15">
      <c r="A24" s="13"/>
      <c r="B24" s="5"/>
      <c r="C24" s="5">
        <v>22</v>
      </c>
      <c r="D24" s="6">
        <v>41949</v>
      </c>
      <c r="E24" s="24"/>
      <c r="F24" s="8" t="s">
        <v>71</v>
      </c>
    </row>
    <row r="25" spans="1:6" ht="15">
      <c r="A25" s="13" t="s">
        <v>77</v>
      </c>
      <c r="B25" s="5">
        <v>12</v>
      </c>
      <c r="C25" s="5">
        <v>23</v>
      </c>
      <c r="D25" s="6">
        <v>41954</v>
      </c>
      <c r="E25" s="21" t="s">
        <v>67</v>
      </c>
      <c r="F25" s="25" t="s">
        <v>92</v>
      </c>
    </row>
    <row r="26" spans="1:6" ht="15">
      <c r="A26" s="29"/>
      <c r="B26" s="5"/>
      <c r="C26" s="5">
        <v>24</v>
      </c>
      <c r="D26" s="6">
        <v>41956</v>
      </c>
      <c r="E26" s="12"/>
      <c r="F26" s="15" t="s">
        <v>93</v>
      </c>
    </row>
    <row r="27" spans="1:6" ht="15">
      <c r="A27" s="13" t="s">
        <v>79</v>
      </c>
      <c r="B27" s="5">
        <v>13</v>
      </c>
      <c r="C27" s="5">
        <v>25</v>
      </c>
      <c r="D27" s="6">
        <v>41961</v>
      </c>
      <c r="E27" s="39" t="s">
        <v>66</v>
      </c>
      <c r="F27" s="8" t="s">
        <v>80</v>
      </c>
    </row>
    <row r="28" spans="1:6" ht="15">
      <c r="A28" s="29"/>
      <c r="B28" s="5"/>
      <c r="C28" s="5">
        <v>26</v>
      </c>
      <c r="D28" s="6">
        <v>41963</v>
      </c>
      <c r="F28" s="8" t="s">
        <v>81</v>
      </c>
    </row>
    <row r="29" spans="1:6" ht="15">
      <c r="A29" s="13" t="s">
        <v>78</v>
      </c>
      <c r="B29" s="5">
        <v>14</v>
      </c>
      <c r="C29" s="5">
        <v>27</v>
      </c>
      <c r="D29" s="6">
        <v>41968</v>
      </c>
      <c r="E29" s="40" t="s">
        <v>72</v>
      </c>
      <c r="F29" s="16" t="s">
        <v>82</v>
      </c>
    </row>
    <row r="30" spans="1:6" ht="15">
      <c r="A30" s="29"/>
      <c r="B30" s="5"/>
      <c r="C30" s="5">
        <v>28</v>
      </c>
      <c r="D30" s="6">
        <v>41970</v>
      </c>
      <c r="E30" s="31" t="s">
        <v>53</v>
      </c>
      <c r="F30" s="32" t="s">
        <v>50</v>
      </c>
    </row>
    <row r="31" spans="1:6" ht="15">
      <c r="A31" s="42" t="s">
        <v>100</v>
      </c>
      <c r="B31" s="17">
        <v>15</v>
      </c>
      <c r="C31" s="5">
        <v>29</v>
      </c>
      <c r="D31" s="6">
        <v>41975</v>
      </c>
      <c r="E31" s="38" t="s">
        <v>73</v>
      </c>
      <c r="F31" s="37" t="s">
        <v>74</v>
      </c>
    </row>
    <row r="32" spans="1:6" ht="16" thickBot="1">
      <c r="A32" s="33" t="s">
        <v>46</v>
      </c>
      <c r="B32" s="18"/>
      <c r="C32" s="34">
        <v>30</v>
      </c>
      <c r="D32" s="19">
        <v>41977</v>
      </c>
      <c r="E32" s="35" t="s">
        <v>10</v>
      </c>
      <c r="F32" s="36" t="s">
        <v>54</v>
      </c>
    </row>
    <row r="34" spans="1:1">
      <c r="A34" s="20" t="s">
        <v>6</v>
      </c>
    </row>
    <row r="35" spans="1:1">
      <c r="A35" t="s">
        <v>8</v>
      </c>
    </row>
    <row r="36" spans="1:1">
      <c r="A36" t="s">
        <v>7</v>
      </c>
    </row>
  </sheetData>
  <mergeCells count="1">
    <mergeCell ref="A1:F1"/>
  </mergeCells>
  <pageMargins left="0.25" right="0.25" top="0.75" bottom="0.75" header="0.3" footer="0.3"/>
  <pageSetup scale="6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F33" sqref="F33"/>
    </sheetView>
  </sheetViews>
  <sheetFormatPr baseColWidth="10" defaultColWidth="8.83203125" defaultRowHeight="14" x14ac:dyDescent="0"/>
  <cols>
    <col min="1" max="1" width="7.83203125" customWidth="1"/>
    <col min="2" max="2" width="24.1640625" customWidth="1"/>
    <col min="3" max="3" width="11.6640625" customWidth="1"/>
    <col min="6" max="6" width="24.33203125" customWidth="1"/>
    <col min="7" max="7" width="13.5" customWidth="1"/>
  </cols>
  <sheetData>
    <row r="1" spans="1:9">
      <c r="C1" s="20" t="s">
        <v>48</v>
      </c>
    </row>
    <row r="3" spans="1:9">
      <c r="A3" s="20"/>
      <c r="B3" s="20" t="s">
        <v>11</v>
      </c>
      <c r="C3" s="20"/>
      <c r="F3" s="20" t="s">
        <v>12</v>
      </c>
    </row>
    <row r="4" spans="1:9">
      <c r="A4" s="20"/>
      <c r="B4" s="20"/>
      <c r="C4" s="20"/>
    </row>
    <row r="5" spans="1:9">
      <c r="A5" s="20"/>
      <c r="B5" s="20"/>
      <c r="C5" s="20" t="s">
        <v>13</v>
      </c>
    </row>
    <row r="6" spans="1:9">
      <c r="A6" s="20" t="s">
        <v>101</v>
      </c>
      <c r="B6" s="20" t="s">
        <v>14</v>
      </c>
      <c r="C6" s="20" t="s">
        <v>15</v>
      </c>
      <c r="E6" s="20" t="s">
        <v>101</v>
      </c>
      <c r="F6" s="20" t="s">
        <v>14</v>
      </c>
      <c r="G6" s="20" t="s">
        <v>16</v>
      </c>
    </row>
    <row r="7" spans="1:9">
      <c r="A7" t="s">
        <v>17</v>
      </c>
      <c r="B7" t="s">
        <v>47</v>
      </c>
      <c r="C7">
        <v>12</v>
      </c>
      <c r="E7" t="s">
        <v>17</v>
      </c>
      <c r="F7" t="s">
        <v>47</v>
      </c>
      <c r="G7">
        <v>200</v>
      </c>
    </row>
    <row r="8" spans="1:9">
      <c r="A8" t="s">
        <v>19</v>
      </c>
      <c r="B8" t="s">
        <v>18</v>
      </c>
      <c r="C8">
        <v>12</v>
      </c>
      <c r="E8" t="s">
        <v>19</v>
      </c>
      <c r="F8" t="s">
        <v>18</v>
      </c>
      <c r="G8">
        <v>200</v>
      </c>
    </row>
    <row r="9" spans="1:9">
      <c r="A9" t="s">
        <v>21</v>
      </c>
      <c r="B9" t="s">
        <v>25</v>
      </c>
      <c r="C9">
        <v>12</v>
      </c>
      <c r="E9" t="s">
        <v>21</v>
      </c>
      <c r="F9" t="s">
        <v>25</v>
      </c>
      <c r="G9">
        <v>200</v>
      </c>
    </row>
    <row r="10" spans="1:9">
      <c r="A10" t="s">
        <v>23</v>
      </c>
      <c r="B10" t="s">
        <v>20</v>
      </c>
      <c r="C10">
        <v>12</v>
      </c>
      <c r="E10" t="s">
        <v>23</v>
      </c>
      <c r="F10" t="s">
        <v>20</v>
      </c>
      <c r="G10">
        <v>200</v>
      </c>
    </row>
    <row r="11" spans="1:9">
      <c r="A11" t="s">
        <v>24</v>
      </c>
      <c r="B11" t="s">
        <v>27</v>
      </c>
      <c r="C11">
        <v>12</v>
      </c>
      <c r="E11" t="s">
        <v>24</v>
      </c>
      <c r="F11" t="s">
        <v>27</v>
      </c>
      <c r="G11">
        <v>400</v>
      </c>
      <c r="H11" t="s">
        <v>103</v>
      </c>
    </row>
    <row r="12" spans="1:9">
      <c r="A12" t="s">
        <v>26</v>
      </c>
      <c r="B12" t="s">
        <v>22</v>
      </c>
      <c r="C12">
        <v>12</v>
      </c>
      <c r="E12" t="s">
        <v>26</v>
      </c>
      <c r="F12" t="s">
        <v>22</v>
      </c>
      <c r="G12">
        <v>200</v>
      </c>
    </row>
    <row r="13" spans="1:9">
      <c r="A13" t="s">
        <v>28</v>
      </c>
      <c r="B13" t="s">
        <v>95</v>
      </c>
      <c r="C13">
        <v>12</v>
      </c>
      <c r="E13" t="s">
        <v>28</v>
      </c>
      <c r="F13" t="s">
        <v>95</v>
      </c>
      <c r="G13">
        <v>200</v>
      </c>
    </row>
    <row r="14" spans="1:9">
      <c r="A14" t="s">
        <v>29</v>
      </c>
      <c r="B14" t="s">
        <v>96</v>
      </c>
      <c r="C14">
        <v>12</v>
      </c>
      <c r="E14" t="s">
        <v>29</v>
      </c>
      <c r="F14" t="s">
        <v>96</v>
      </c>
      <c r="G14">
        <v>100</v>
      </c>
    </row>
    <row r="15" spans="1:9">
      <c r="A15" t="s">
        <v>94</v>
      </c>
      <c r="B15" t="s">
        <v>97</v>
      </c>
      <c r="C15" s="41">
        <v>12</v>
      </c>
      <c r="E15" t="s">
        <v>94</v>
      </c>
      <c r="F15" t="s">
        <v>97</v>
      </c>
      <c r="G15" s="41">
        <v>100</v>
      </c>
    </row>
    <row r="16" spans="1:9">
      <c r="C16" s="20">
        <f>SUM(C7:C15)</f>
        <v>108</v>
      </c>
      <c r="D16" t="s">
        <v>30</v>
      </c>
      <c r="E16" s="43">
        <f>C16/F32*100</f>
        <v>4.1411042944785272</v>
      </c>
      <c r="G16" s="20">
        <f>SUM(G7:G15)</f>
        <v>1800</v>
      </c>
      <c r="H16" t="s">
        <v>30</v>
      </c>
      <c r="I16" s="43">
        <f>G16/F32*100</f>
        <v>69.018404907975466</v>
      </c>
    </row>
    <row r="18" spans="1:11">
      <c r="B18" s="20" t="s">
        <v>31</v>
      </c>
    </row>
    <row r="19" spans="1:11">
      <c r="G19" s="20" t="s">
        <v>32</v>
      </c>
    </row>
    <row r="20" spans="1:11">
      <c r="A20" s="20" t="s">
        <v>101</v>
      </c>
      <c r="B20" s="20" t="s">
        <v>14</v>
      </c>
      <c r="C20" t="s">
        <v>16</v>
      </c>
      <c r="I20" s="20" t="s">
        <v>16</v>
      </c>
    </row>
    <row r="21" spans="1:11">
      <c r="A21">
        <v>1</v>
      </c>
      <c r="B21" t="s">
        <v>47</v>
      </c>
      <c r="C21">
        <v>100</v>
      </c>
      <c r="G21" t="s">
        <v>33</v>
      </c>
      <c r="H21" t="s">
        <v>34</v>
      </c>
      <c r="I21">
        <v>100</v>
      </c>
    </row>
    <row r="22" spans="1:11">
      <c r="A22">
        <v>4</v>
      </c>
      <c r="B22" t="s">
        <v>20</v>
      </c>
      <c r="C22">
        <v>100</v>
      </c>
      <c r="G22" t="s">
        <v>33</v>
      </c>
      <c r="H22" t="s">
        <v>35</v>
      </c>
      <c r="I22">
        <v>100</v>
      </c>
    </row>
    <row r="23" spans="1:11">
      <c r="A23">
        <v>5</v>
      </c>
      <c r="B23" t="s">
        <v>27</v>
      </c>
      <c r="C23">
        <v>100</v>
      </c>
      <c r="I23" s="20">
        <f>SUM(I21:I22)</f>
        <v>200</v>
      </c>
      <c r="J23" t="s">
        <v>30</v>
      </c>
      <c r="K23" s="43">
        <f>I23/F32*100</f>
        <v>7.6687116564417179</v>
      </c>
    </row>
    <row r="24" spans="1:11">
      <c r="A24">
        <v>6</v>
      </c>
      <c r="B24" t="s">
        <v>22</v>
      </c>
      <c r="C24">
        <v>100</v>
      </c>
    </row>
    <row r="25" spans="1:11">
      <c r="C25" s="20">
        <v>400</v>
      </c>
      <c r="D25" t="s">
        <v>30</v>
      </c>
      <c r="E25" s="43">
        <f>C25/F32*100</f>
        <v>15.337423312883436</v>
      </c>
    </row>
    <row r="26" spans="1:11">
      <c r="C26" s="20"/>
    </row>
    <row r="27" spans="1:11">
      <c r="B27" s="20"/>
      <c r="G27" s="20" t="s">
        <v>36</v>
      </c>
      <c r="I27" s="20" t="s">
        <v>16</v>
      </c>
    </row>
    <row r="28" spans="1:11">
      <c r="H28" t="s">
        <v>34</v>
      </c>
      <c r="I28">
        <v>50</v>
      </c>
      <c r="K28" s="43">
        <f>I28/F$32*100</f>
        <v>1.9171779141104295</v>
      </c>
    </row>
    <row r="29" spans="1:11">
      <c r="H29" t="s">
        <v>35</v>
      </c>
      <c r="I29">
        <v>50</v>
      </c>
      <c r="K29" s="43">
        <f t="shared" ref="K29" si="0">I29/F$32*100</f>
        <v>1.9171779141104295</v>
      </c>
    </row>
    <row r="30" spans="1:11">
      <c r="C30" s="20"/>
      <c r="I30" s="20">
        <f>SUM(I28:I29)</f>
        <v>100</v>
      </c>
      <c r="J30" t="s">
        <v>30</v>
      </c>
      <c r="K30" s="43">
        <f>I30/F$32*100</f>
        <v>3.834355828220859</v>
      </c>
    </row>
    <row r="32" spans="1:11">
      <c r="C32" t="s">
        <v>37</v>
      </c>
      <c r="F32" s="20">
        <f>SUM(C16,C25,G16,I23,I30,)</f>
        <v>2608</v>
      </c>
      <c r="G32" s="43">
        <f>SUM(E16,E25,I16,K23,K30)</f>
        <v>100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Tues_Thurs</vt:lpstr>
      <vt:lpstr>PtBreakdown</vt:lpstr>
    </vt:vector>
  </TitlesOfParts>
  <Company>Loyola University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Binaku, Katrina</dc:creator>
  <cp:lastModifiedBy>Conrad Naleway</cp:lastModifiedBy>
  <cp:lastPrinted>2014-01-10T19:39:39Z</cp:lastPrinted>
  <dcterms:created xsi:type="dcterms:W3CDTF">2014-01-09T17:08:15Z</dcterms:created>
  <dcterms:modified xsi:type="dcterms:W3CDTF">2014-09-01T22:50:55Z</dcterms:modified>
</cp:coreProperties>
</file>