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onradnaleway/Desktop/Chem102 /"/>
    </mc:Choice>
  </mc:AlternateContent>
  <xr:revisionPtr revIDLastSave="0" documentId="13_ncr:1_{06FBA406-EB5F-8241-92C1-AD1B0534F6F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1" l="1"/>
  <c r="D35" i="1" s="1"/>
  <c r="D36" i="1" s="1"/>
  <c r="B28" i="1"/>
  <c r="C35" i="1" s="1"/>
  <c r="C36" i="1" s="1"/>
  <c r="G24" i="1"/>
  <c r="F29" i="1" l="1"/>
  <c r="F30" i="1" s="1"/>
  <c r="F35" i="1" s="1"/>
  <c r="F36" i="1" s="1"/>
  <c r="D29" i="1"/>
  <c r="B29" i="1"/>
  <c r="B30" i="1" s="1"/>
  <c r="B35" i="1" s="1"/>
  <c r="B36" i="1" s="1"/>
  <c r="D30" i="1"/>
  <c r="E35" i="1" s="1"/>
  <c r="E36" i="1" s="1"/>
  <c r="D9" i="1"/>
  <c r="D16" i="1" s="1"/>
  <c r="D17" i="1" s="1"/>
  <c r="B9" i="1"/>
  <c r="G5" i="1"/>
  <c r="H36" i="1" l="1"/>
  <c r="F10" i="1"/>
  <c r="F11" i="1" s="1"/>
  <c r="F16" i="1" s="1"/>
  <c r="F17" i="1" s="1"/>
  <c r="C16" i="1"/>
  <c r="C17" i="1" s="1"/>
  <c r="B10" i="1"/>
  <c r="D10" i="1" s="1"/>
  <c r="D11" i="1" s="1"/>
  <c r="E16" i="1" s="1"/>
  <c r="E17" i="1" s="1"/>
  <c r="B11" i="1" l="1"/>
  <c r="B16" i="1" s="1"/>
  <c r="B17" i="1" s="1"/>
  <c r="H17" i="1" s="1"/>
</calcChain>
</file>

<file path=xl/sharedStrings.xml><?xml version="1.0" encoding="utf-8"?>
<sst xmlns="http://schemas.openxmlformats.org/spreadsheetml/2006/main" count="52" uniqueCount="26">
  <si>
    <t>2AgCl</t>
  </si>
  <si>
    <t>==</t>
  </si>
  <si>
    <t>+</t>
  </si>
  <si>
    <t>g</t>
  </si>
  <si>
    <t>moles</t>
  </si>
  <si>
    <t>AgCl</t>
  </si>
  <si>
    <t xml:space="preserve"> </t>
  </si>
  <si>
    <t>MM</t>
  </si>
  <si>
    <t>I</t>
  </si>
  <si>
    <t>C</t>
  </si>
  <si>
    <t>F</t>
  </si>
  <si>
    <t>Assumptions:</t>
  </si>
  <si>
    <t>100% purity of Reagents and Complete Solubility</t>
  </si>
  <si>
    <t>No other possible species in solution that might complex</t>
  </si>
  <si>
    <t>No Reactivity with water making them an acid or base</t>
  </si>
  <si>
    <t>AgCl is completely INSOLUBLE ( never true)</t>
  </si>
  <si>
    <t>Other product(s) are completely soluble.</t>
  </si>
  <si>
    <r>
      <t>2 AgNO</t>
    </r>
    <r>
      <rPr>
        <b/>
        <vertAlign val="subscript"/>
        <sz val="16"/>
        <color theme="1"/>
        <rFont val="Calibri"/>
        <family val="2"/>
        <scheme val="minor"/>
      </rPr>
      <t>3</t>
    </r>
  </si>
  <si>
    <r>
      <t>CaCl</t>
    </r>
    <r>
      <rPr>
        <b/>
        <vertAlign val="subscript"/>
        <sz val="16"/>
        <color theme="1"/>
        <rFont val="Calibri"/>
        <family val="2"/>
        <scheme val="minor"/>
      </rPr>
      <t>2</t>
    </r>
  </si>
  <si>
    <r>
      <t>Ca(NO</t>
    </r>
    <r>
      <rPr>
        <b/>
        <vertAlign val="sub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)</t>
    </r>
    <r>
      <rPr>
        <b/>
        <vertAlign val="subscript"/>
        <sz val="16"/>
        <color theme="1"/>
        <rFont val="Calibri"/>
        <family val="2"/>
        <scheme val="minor"/>
      </rPr>
      <t>2</t>
    </r>
  </si>
  <si>
    <r>
      <t>Ag</t>
    </r>
    <r>
      <rPr>
        <b/>
        <vertAlign val="superscript"/>
        <sz val="16"/>
        <color rgb="FFC00000"/>
        <rFont val="Calibri"/>
        <family val="2"/>
        <scheme val="minor"/>
      </rPr>
      <t>+</t>
    </r>
    <r>
      <rPr>
        <b/>
        <vertAlign val="subscript"/>
        <sz val="16"/>
        <color rgb="FFC00000"/>
        <rFont val="Calibri"/>
        <family val="2"/>
        <scheme val="minor"/>
      </rPr>
      <t xml:space="preserve"> (aq)</t>
    </r>
  </si>
  <si>
    <r>
      <t>NO</t>
    </r>
    <r>
      <rPr>
        <b/>
        <i/>
        <vertAlign val="subscript"/>
        <sz val="16"/>
        <color theme="1"/>
        <rFont val="Calibri"/>
        <family val="2"/>
        <scheme val="minor"/>
      </rPr>
      <t>3</t>
    </r>
    <r>
      <rPr>
        <b/>
        <vertAlign val="superscript"/>
        <sz val="16"/>
        <color theme="1"/>
        <rFont val="Calibri"/>
        <family val="2"/>
        <scheme val="minor"/>
      </rPr>
      <t xml:space="preserve">- </t>
    </r>
    <r>
      <rPr>
        <b/>
        <vertAlign val="subscript"/>
        <sz val="16"/>
        <color theme="1"/>
        <rFont val="Calibri"/>
        <family val="2"/>
        <scheme val="minor"/>
      </rPr>
      <t xml:space="preserve"> (aq)</t>
    </r>
  </si>
  <si>
    <r>
      <t>Ca</t>
    </r>
    <r>
      <rPr>
        <b/>
        <i/>
        <vertAlign val="superscript"/>
        <sz val="16"/>
        <color theme="1"/>
        <rFont val="Calibri"/>
        <family val="2"/>
        <scheme val="minor"/>
      </rPr>
      <t xml:space="preserve">+2 </t>
    </r>
    <r>
      <rPr>
        <b/>
        <i/>
        <vertAlign val="subscript"/>
        <sz val="16"/>
        <color theme="1"/>
        <rFont val="Calibri"/>
        <family val="2"/>
        <scheme val="minor"/>
      </rPr>
      <t xml:space="preserve"> (aq)</t>
    </r>
  </si>
  <si>
    <r>
      <t>Cl</t>
    </r>
    <r>
      <rPr>
        <b/>
        <vertAlign val="superscript"/>
        <sz val="16"/>
        <color rgb="FFC00000"/>
        <rFont val="Calibri"/>
        <family val="2"/>
        <scheme val="minor"/>
      </rPr>
      <t xml:space="preserve">- </t>
    </r>
    <r>
      <rPr>
        <b/>
        <vertAlign val="subscript"/>
        <sz val="16"/>
        <color rgb="FFC00000"/>
        <rFont val="Calibri"/>
        <family val="2"/>
        <scheme val="minor"/>
      </rPr>
      <t xml:space="preserve"> (aq)</t>
    </r>
  </si>
  <si>
    <r>
      <t>CaCl</t>
    </r>
    <r>
      <rPr>
        <b/>
        <vertAlign val="subscript"/>
        <sz val="20"/>
        <color rgb="FFFF0000"/>
        <rFont val="Calibri (Body)"/>
      </rPr>
      <t>2</t>
    </r>
    <r>
      <rPr>
        <b/>
        <sz val="20"/>
        <color rgb="FFFF0000"/>
        <rFont val="Calibri"/>
        <family val="2"/>
        <scheme val="minor"/>
      </rPr>
      <t xml:space="preserve"> LIMITING</t>
    </r>
  </si>
  <si>
    <r>
      <t>AgNO</t>
    </r>
    <r>
      <rPr>
        <b/>
        <vertAlign val="subscript"/>
        <sz val="20"/>
        <color rgb="FFFF0000"/>
        <rFont val="Calibri (Body)"/>
      </rPr>
      <t xml:space="preserve">3 </t>
    </r>
    <r>
      <rPr>
        <b/>
        <sz val="20"/>
        <color rgb="FFFF0000"/>
        <rFont val="Calibri"/>
        <family val="2"/>
        <scheme val="minor"/>
      </rPr>
      <t>LIMITING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</si>
</sst>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vertAlign val="superscript"/>
      <sz val="16"/>
      <color rgb="FFC00000"/>
      <name val="Calibri"/>
      <family val="2"/>
      <scheme val="minor"/>
    </font>
    <font>
      <b/>
      <vertAlign val="subscript"/>
      <sz val="16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u val="double"/>
      <sz val="16"/>
      <color rgb="FF0070C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i/>
      <vertAlign val="subscript"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i/>
      <vertAlign val="superscript"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vertAlign val="subscript"/>
      <sz val="20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quotePrefix="1" applyFont="1" applyAlignment="1">
      <alignment horizontal="center"/>
    </xf>
    <xf numFmtId="0" fontId="10" fillId="0" borderId="0" xfId="0" applyFont="1"/>
    <xf numFmtId="0" fontId="7" fillId="0" borderId="1" xfId="0" applyFont="1" applyBorder="1"/>
    <xf numFmtId="0" fontId="11" fillId="0" borderId="1" xfId="0" applyFont="1" applyBorder="1"/>
    <xf numFmtId="0" fontId="7" fillId="0" borderId="2" xfId="0" applyFont="1" applyBorder="1"/>
    <xf numFmtId="0" fontId="12" fillId="0" borderId="3" xfId="0" quotePrefix="1" applyFont="1" applyBorder="1"/>
    <xf numFmtId="0" fontId="12" fillId="0" borderId="1" xfId="0" applyFont="1" applyBorder="1"/>
    <xf numFmtId="0" fontId="12" fillId="0" borderId="1" xfId="0" quotePrefix="1" applyFont="1" applyBorder="1"/>
    <xf numFmtId="0" fontId="11" fillId="2" borderId="0" xfId="0" applyFont="1" applyFill="1" applyAlignment="1">
      <alignment horizontal="center"/>
    </xf>
    <xf numFmtId="0" fontId="7" fillId="2" borderId="0" xfId="0" applyFont="1" applyFill="1"/>
    <xf numFmtId="164" fontId="7" fillId="2" borderId="0" xfId="0" applyNumberFormat="1" applyFont="1" applyFill="1"/>
    <xf numFmtId="165" fontId="7" fillId="2" borderId="0" xfId="0" applyNumberFormat="1" applyFont="1" applyFill="1"/>
    <xf numFmtId="164" fontId="8" fillId="2" borderId="0" xfId="0" applyNumberFormat="1" applyFont="1" applyFill="1"/>
    <xf numFmtId="0" fontId="8" fillId="2" borderId="0" xfId="0" applyFont="1" applyFill="1"/>
    <xf numFmtId="164" fontId="8" fillId="2" borderId="0" xfId="0" applyNumberFormat="1" applyFont="1" applyFill="1" applyAlignment="1">
      <alignment horizontal="center"/>
    </xf>
    <xf numFmtId="0" fontId="8" fillId="0" borderId="1" xfId="0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97" workbookViewId="0">
      <selection activeCell="N14" sqref="N14"/>
    </sheetView>
  </sheetViews>
  <sheetFormatPr baseColWidth="10" defaultColWidth="8.83203125" defaultRowHeight="15"/>
  <cols>
    <col min="2" max="8" width="12.6640625" customWidth="1"/>
    <col min="12" max="12" width="8.83203125" style="1"/>
  </cols>
  <sheetData>
    <row r="1" spans="1:12" ht="30">
      <c r="A1" s="24" t="s">
        <v>25</v>
      </c>
      <c r="K1" s="2" t="s">
        <v>11</v>
      </c>
    </row>
    <row r="2" spans="1:12" ht="26">
      <c r="A2" s="24"/>
    </row>
    <row r="3" spans="1:12" ht="21">
      <c r="A3" s="6"/>
      <c r="B3" s="4">
        <v>0.2</v>
      </c>
      <c r="C3" s="3" t="s">
        <v>3</v>
      </c>
      <c r="D3" s="4">
        <v>0.25</v>
      </c>
      <c r="E3" s="3" t="s">
        <v>3</v>
      </c>
      <c r="F3" s="6"/>
      <c r="G3" s="6"/>
      <c r="H3" s="6"/>
      <c r="I3" s="6"/>
      <c r="L3" s="1" t="s">
        <v>12</v>
      </c>
    </row>
    <row r="4" spans="1:12" ht="21">
      <c r="A4" s="6"/>
      <c r="B4" s="6"/>
      <c r="C4" s="6"/>
      <c r="D4" s="6"/>
      <c r="E4" s="6"/>
      <c r="F4" s="6"/>
      <c r="G4" s="6"/>
      <c r="H4" s="6"/>
      <c r="I4" s="6"/>
      <c r="L4" s="1" t="s">
        <v>13</v>
      </c>
    </row>
    <row r="5" spans="1:12" ht="25">
      <c r="A5" s="6"/>
      <c r="B5" s="7" t="s">
        <v>17</v>
      </c>
      <c r="C5" s="8" t="s">
        <v>2</v>
      </c>
      <c r="D5" s="7" t="s">
        <v>18</v>
      </c>
      <c r="E5" s="8" t="s">
        <v>1</v>
      </c>
      <c r="F5" s="9" t="s">
        <v>0</v>
      </c>
      <c r="G5" s="7" t="str">
        <f>+C5</f>
        <v>+</v>
      </c>
      <c r="H5" s="7" t="s">
        <v>19</v>
      </c>
      <c r="I5" s="6"/>
      <c r="L5" s="1" t="s">
        <v>14</v>
      </c>
    </row>
    <row r="6" spans="1:12" ht="21">
      <c r="A6" s="6"/>
      <c r="B6" s="6"/>
      <c r="C6" s="6"/>
      <c r="D6" s="6"/>
      <c r="E6" s="6"/>
      <c r="F6" s="6"/>
      <c r="G6" s="6"/>
      <c r="H6" s="6"/>
      <c r="I6" s="6"/>
      <c r="L6" s="1" t="s">
        <v>15</v>
      </c>
    </row>
    <row r="7" spans="1:12" ht="21">
      <c r="A7" s="7" t="s">
        <v>7</v>
      </c>
      <c r="B7" s="7">
        <v>169.87309999999999</v>
      </c>
      <c r="C7" s="6"/>
      <c r="D7" s="7">
        <v>110.98399999999999</v>
      </c>
      <c r="E7" s="6"/>
      <c r="F7" s="7">
        <v>119.8789</v>
      </c>
      <c r="G7" s="6"/>
      <c r="H7" s="7">
        <v>164.08779999999999</v>
      </c>
      <c r="I7" s="6"/>
      <c r="L7" s="1" t="s">
        <v>16</v>
      </c>
    </row>
    <row r="8" spans="1:12" ht="21">
      <c r="A8" s="7"/>
      <c r="B8" s="6"/>
      <c r="C8" s="6"/>
      <c r="D8" s="6"/>
      <c r="E8" s="6"/>
      <c r="F8" s="6"/>
      <c r="G8" s="6"/>
      <c r="H8" s="6"/>
      <c r="I8" s="6"/>
    </row>
    <row r="9" spans="1:12" ht="21">
      <c r="A9" s="23" t="s">
        <v>8</v>
      </c>
      <c r="B9" s="10">
        <f>B3/B7</f>
        <v>1.177349444968038E-3</v>
      </c>
      <c r="C9" s="11" t="s">
        <v>4</v>
      </c>
      <c r="D9" s="10">
        <f>D3/D7</f>
        <v>2.2525769480285446E-3</v>
      </c>
      <c r="E9" s="10"/>
      <c r="F9" s="10"/>
      <c r="G9" s="6"/>
      <c r="H9" s="6"/>
      <c r="I9" s="6"/>
    </row>
    <row r="10" spans="1:12" ht="21">
      <c r="A10" s="23" t="s">
        <v>9</v>
      </c>
      <c r="B10" s="12">
        <f>-B9</f>
        <v>-1.177349444968038E-3</v>
      </c>
      <c r="C10" s="10"/>
      <c r="D10" s="10">
        <f>B10/2</f>
        <v>-5.8867472248401898E-4</v>
      </c>
      <c r="E10" s="10"/>
      <c r="F10" s="10">
        <f>B9</f>
        <v>1.177349444968038E-3</v>
      </c>
      <c r="G10" s="6"/>
      <c r="H10" s="6"/>
      <c r="I10" s="6"/>
    </row>
    <row r="11" spans="1:12" ht="21">
      <c r="A11" s="23" t="s">
        <v>10</v>
      </c>
      <c r="B11" s="13">
        <f>B9+B10</f>
        <v>0</v>
      </c>
      <c r="C11" s="14"/>
      <c r="D11" s="15">
        <f>D9+D10</f>
        <v>1.6639022255445256E-3</v>
      </c>
      <c r="E11" s="14"/>
      <c r="F11" s="14">
        <f>F10</f>
        <v>1.177349444968038E-3</v>
      </c>
      <c r="G11" s="6"/>
      <c r="H11" s="6"/>
      <c r="I11" s="6"/>
    </row>
    <row r="12" spans="1:12" ht="21">
      <c r="A12" s="6"/>
      <c r="B12" s="6"/>
      <c r="C12" s="6"/>
      <c r="D12" s="6"/>
      <c r="E12" s="6"/>
      <c r="F12" s="6"/>
      <c r="G12" s="6"/>
      <c r="H12" s="6"/>
      <c r="I12" s="6"/>
    </row>
    <row r="13" spans="1:12" ht="21">
      <c r="A13" s="6"/>
      <c r="B13" s="6"/>
      <c r="C13" s="6"/>
      <c r="D13" s="6" t="s">
        <v>6</v>
      </c>
      <c r="E13" s="6"/>
      <c r="F13" s="6"/>
      <c r="G13" s="6"/>
      <c r="H13" s="6"/>
      <c r="I13" s="6"/>
    </row>
    <row r="14" spans="1:12" ht="26">
      <c r="A14" s="6"/>
      <c r="B14" s="5" t="s">
        <v>20</v>
      </c>
      <c r="C14" s="16" t="s">
        <v>21</v>
      </c>
      <c r="D14" s="16" t="s">
        <v>22</v>
      </c>
      <c r="E14" s="5" t="s">
        <v>23</v>
      </c>
      <c r="F14" s="5" t="s">
        <v>5</v>
      </c>
      <c r="G14" s="17"/>
      <c r="H14" s="17"/>
      <c r="I14" s="17"/>
    </row>
    <row r="15" spans="1:12" ht="21">
      <c r="A15" s="6"/>
      <c r="B15" s="18">
        <v>107.86799999999999</v>
      </c>
      <c r="C15" s="18">
        <v>62</v>
      </c>
      <c r="D15" s="18">
        <v>40.078000000000003</v>
      </c>
      <c r="E15" s="18">
        <v>35.453000000000003</v>
      </c>
      <c r="F15" s="18">
        <v>143.32</v>
      </c>
      <c r="G15" s="17"/>
      <c r="H15" s="17" t="s">
        <v>7</v>
      </c>
      <c r="I15" s="17"/>
    </row>
    <row r="16" spans="1:12" ht="21">
      <c r="A16" s="6"/>
      <c r="B16" s="19">
        <f>B11</f>
        <v>0</v>
      </c>
      <c r="C16" s="19">
        <f>B9</f>
        <v>1.177349444968038E-3</v>
      </c>
      <c r="D16" s="19">
        <f>D9</f>
        <v>2.2525769480285446E-3</v>
      </c>
      <c r="E16" s="19">
        <f>2*D11</f>
        <v>3.3278044510890513E-3</v>
      </c>
      <c r="F16" s="19">
        <f>F11</f>
        <v>1.177349444968038E-3</v>
      </c>
      <c r="G16" s="17"/>
      <c r="H16" s="17" t="s">
        <v>4</v>
      </c>
      <c r="I16" s="17"/>
    </row>
    <row r="17" spans="1:9" ht="21">
      <c r="A17" s="6"/>
      <c r="B17" s="20">
        <f>B15*B16</f>
        <v>0</v>
      </c>
      <c r="C17" s="20">
        <f>C15*C16</f>
        <v>7.2995665588018357E-2</v>
      </c>
      <c r="D17" s="20">
        <f t="shared" ref="D17:F17" si="0">D15*D16</f>
        <v>9.0278778923088013E-2</v>
      </c>
      <c r="E17" s="20">
        <f t="shared" si="0"/>
        <v>0.11798065120446015</v>
      </c>
      <c r="F17" s="20">
        <f t="shared" si="0"/>
        <v>0.16873772245281918</v>
      </c>
      <c r="G17" s="21"/>
      <c r="H17" s="22">
        <f>SUM(B17:F17)</f>
        <v>0.44999281816838566</v>
      </c>
      <c r="I17" s="17" t="s">
        <v>3</v>
      </c>
    </row>
    <row r="18" spans="1:9" ht="21">
      <c r="A18" s="6"/>
      <c r="B18" s="6"/>
      <c r="C18" s="6"/>
      <c r="D18" s="6"/>
      <c r="E18" s="6"/>
      <c r="F18" s="6"/>
      <c r="G18" s="6"/>
      <c r="H18" s="6"/>
      <c r="I18" s="6"/>
    </row>
    <row r="19" spans="1:9" ht="21">
      <c r="A19" s="6"/>
      <c r="B19" s="6"/>
      <c r="C19" s="6"/>
      <c r="D19" s="6"/>
      <c r="E19" s="6"/>
      <c r="F19" s="6"/>
      <c r="G19" s="6"/>
      <c r="H19" s="6"/>
      <c r="I19" s="6"/>
    </row>
    <row r="20" spans="1:9" ht="30">
      <c r="A20" s="24" t="s">
        <v>24</v>
      </c>
      <c r="B20" s="6"/>
      <c r="C20" s="6"/>
      <c r="D20" s="6"/>
      <c r="E20" s="6"/>
      <c r="F20" s="6"/>
      <c r="G20" s="6"/>
      <c r="H20" s="6"/>
      <c r="I20" s="6"/>
    </row>
    <row r="21" spans="1:9" ht="21">
      <c r="A21" s="6"/>
      <c r="B21" s="6"/>
      <c r="C21" s="6"/>
      <c r="D21" s="6"/>
      <c r="E21" s="6"/>
      <c r="F21" s="6"/>
      <c r="G21" s="6"/>
      <c r="H21" s="6"/>
      <c r="I21" s="6"/>
    </row>
    <row r="22" spans="1:9" ht="21">
      <c r="A22" s="6"/>
      <c r="B22" s="4">
        <v>1</v>
      </c>
      <c r="C22" s="3" t="s">
        <v>3</v>
      </c>
      <c r="D22" s="4">
        <v>0.25</v>
      </c>
      <c r="E22" s="3" t="s">
        <v>3</v>
      </c>
      <c r="F22" s="6"/>
      <c r="G22" s="6"/>
      <c r="H22" s="6"/>
      <c r="I22" s="6"/>
    </row>
    <row r="23" spans="1:9" ht="21">
      <c r="A23" s="6"/>
      <c r="B23" s="6"/>
      <c r="C23" s="6"/>
      <c r="D23" s="6"/>
      <c r="E23" s="6"/>
      <c r="F23" s="6"/>
      <c r="G23" s="6"/>
      <c r="H23" s="6"/>
      <c r="I23" s="6"/>
    </row>
    <row r="24" spans="1:9" ht="25">
      <c r="A24" s="6"/>
      <c r="B24" s="7" t="s">
        <v>17</v>
      </c>
      <c r="C24" s="8" t="s">
        <v>2</v>
      </c>
      <c r="D24" s="7" t="s">
        <v>18</v>
      </c>
      <c r="E24" s="8" t="s">
        <v>1</v>
      </c>
      <c r="F24" s="9" t="s">
        <v>0</v>
      </c>
      <c r="G24" s="7" t="str">
        <f>+C24</f>
        <v>+</v>
      </c>
      <c r="H24" s="7" t="s">
        <v>19</v>
      </c>
      <c r="I24" s="6"/>
    </row>
    <row r="25" spans="1:9" ht="21">
      <c r="A25" s="6"/>
      <c r="B25" s="6"/>
      <c r="C25" s="6"/>
      <c r="D25" s="6"/>
      <c r="E25" s="6"/>
      <c r="F25" s="6"/>
      <c r="G25" s="6"/>
      <c r="H25" s="6"/>
      <c r="I25" s="6"/>
    </row>
    <row r="26" spans="1:9" ht="21">
      <c r="A26" s="7" t="s">
        <v>7</v>
      </c>
      <c r="B26" s="7">
        <v>169.87309999999999</v>
      </c>
      <c r="C26" s="6"/>
      <c r="D26" s="7">
        <v>110.98399999999999</v>
      </c>
      <c r="E26" s="6"/>
      <c r="F26" s="7">
        <v>119.8789</v>
      </c>
      <c r="G26" s="6"/>
      <c r="H26" s="7">
        <v>164.08779999999999</v>
      </c>
      <c r="I26" s="6"/>
    </row>
    <row r="27" spans="1:9" ht="21">
      <c r="A27" s="7"/>
      <c r="B27" s="6"/>
      <c r="C27" s="6"/>
      <c r="D27" s="6"/>
      <c r="E27" s="6"/>
      <c r="F27" s="6"/>
      <c r="G27" s="6"/>
      <c r="H27" s="6"/>
      <c r="I27" s="6"/>
    </row>
    <row r="28" spans="1:9" ht="21">
      <c r="A28" s="23" t="s">
        <v>8</v>
      </c>
      <c r="B28" s="10">
        <f>B22/B26</f>
        <v>5.8867472248401893E-3</v>
      </c>
      <c r="C28" s="11" t="s">
        <v>4</v>
      </c>
      <c r="D28" s="10">
        <f>D22/D26</f>
        <v>2.2525769480285446E-3</v>
      </c>
      <c r="E28" s="10"/>
      <c r="F28" s="10"/>
      <c r="G28" s="6"/>
      <c r="H28" s="6"/>
      <c r="I28" s="6"/>
    </row>
    <row r="29" spans="1:9" ht="21">
      <c r="A29" s="23" t="s">
        <v>9</v>
      </c>
      <c r="B29" s="12">
        <f>-2*D28</f>
        <v>-4.5051538960570892E-3</v>
      </c>
      <c r="C29" s="10"/>
      <c r="D29" s="10">
        <f>-D28</f>
        <v>-2.2525769480285446E-3</v>
      </c>
      <c r="E29" s="10"/>
      <c r="F29" s="10">
        <f>2*D28</f>
        <v>4.5051538960570892E-3</v>
      </c>
      <c r="G29" s="6"/>
      <c r="H29" s="6"/>
      <c r="I29" s="6"/>
    </row>
    <row r="30" spans="1:9" ht="21">
      <c r="A30" s="23" t="s">
        <v>10</v>
      </c>
      <c r="B30" s="13">
        <f>B28+B29</f>
        <v>1.3815933287831001E-3</v>
      </c>
      <c r="C30" s="14"/>
      <c r="D30" s="15">
        <f>D28+D29</f>
        <v>0</v>
      </c>
      <c r="E30" s="14"/>
      <c r="F30" s="14">
        <f>F29</f>
        <v>4.5051538960570892E-3</v>
      </c>
      <c r="G30" s="6"/>
      <c r="H30" s="6"/>
      <c r="I30" s="6"/>
    </row>
    <row r="31" spans="1:9" ht="21">
      <c r="A31" s="6"/>
      <c r="B31" s="6"/>
      <c r="C31" s="6"/>
      <c r="D31" s="6"/>
      <c r="E31" s="6"/>
      <c r="F31" s="6"/>
      <c r="G31" s="6"/>
      <c r="H31" s="6"/>
      <c r="I31" s="6"/>
    </row>
    <row r="32" spans="1:9" ht="21">
      <c r="A32" s="6"/>
      <c r="B32" s="6"/>
      <c r="C32" s="6"/>
      <c r="D32" s="6" t="s">
        <v>6</v>
      </c>
      <c r="E32" s="6"/>
      <c r="F32" s="6"/>
      <c r="G32" s="6"/>
      <c r="H32" s="6"/>
      <c r="I32" s="6"/>
    </row>
    <row r="33" spans="1:9" ht="26">
      <c r="A33" s="6"/>
      <c r="B33" s="5" t="s">
        <v>20</v>
      </c>
      <c r="C33" s="16" t="s">
        <v>21</v>
      </c>
      <c r="D33" s="16" t="s">
        <v>22</v>
      </c>
      <c r="E33" s="5" t="s">
        <v>23</v>
      </c>
      <c r="F33" s="5" t="s">
        <v>5</v>
      </c>
      <c r="G33" s="17"/>
      <c r="H33" s="17"/>
      <c r="I33" s="17"/>
    </row>
    <row r="34" spans="1:9" ht="21">
      <c r="A34" s="6"/>
      <c r="B34" s="18">
        <v>107.86799999999999</v>
      </c>
      <c r="C34" s="18">
        <v>62</v>
      </c>
      <c r="D34" s="18">
        <v>40.078000000000003</v>
      </c>
      <c r="E34" s="18">
        <v>35.453000000000003</v>
      </c>
      <c r="F34" s="18">
        <v>143.32</v>
      </c>
      <c r="G34" s="17"/>
      <c r="H34" s="17" t="s">
        <v>7</v>
      </c>
      <c r="I34" s="17"/>
    </row>
    <row r="35" spans="1:9" ht="21">
      <c r="A35" s="6"/>
      <c r="B35" s="19">
        <f>B30</f>
        <v>1.3815933287831001E-3</v>
      </c>
      <c r="C35" s="19">
        <f>B28</f>
        <v>5.8867472248401893E-3</v>
      </c>
      <c r="D35" s="19">
        <f>D28</f>
        <v>2.2525769480285446E-3</v>
      </c>
      <c r="E35" s="19">
        <f>2*D30</f>
        <v>0</v>
      </c>
      <c r="F35" s="19">
        <f>F30</f>
        <v>4.5051538960570892E-3</v>
      </c>
      <c r="G35" s="17"/>
      <c r="H35" s="17" t="s">
        <v>4</v>
      </c>
      <c r="I35" s="17"/>
    </row>
    <row r="36" spans="1:9" ht="21">
      <c r="A36" s="6"/>
      <c r="B36" s="20">
        <f>B34*B35</f>
        <v>0.14902970918917544</v>
      </c>
      <c r="C36" s="20">
        <f>C34*C35</f>
        <v>0.36497832794009172</v>
      </c>
      <c r="D36" s="20">
        <f t="shared" ref="D36:F36" si="1">D34*D35</f>
        <v>9.0278778923088013E-2</v>
      </c>
      <c r="E36" s="20">
        <f t="shared" si="1"/>
        <v>0</v>
      </c>
      <c r="F36" s="20">
        <f t="shared" si="1"/>
        <v>0.64567865638290201</v>
      </c>
      <c r="G36" s="21"/>
      <c r="H36" s="22">
        <f>SUM(B36:F36)</f>
        <v>1.2499654724352571</v>
      </c>
      <c r="I36" s="1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Naleway, Conrad</dc:creator>
  <cp:lastModifiedBy>Microsoft Office User</cp:lastModifiedBy>
  <cp:lastPrinted>2017-09-05T20:50:03Z</cp:lastPrinted>
  <dcterms:created xsi:type="dcterms:W3CDTF">2017-09-05T18:55:19Z</dcterms:created>
  <dcterms:modified xsi:type="dcterms:W3CDTF">2020-08-30T15:36:20Z</dcterms:modified>
</cp:coreProperties>
</file>