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420" yWindow="720" windowWidth="16140" windowHeight="10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B14" i="1"/>
  <c r="B15" i="1"/>
  <c r="E13" i="1"/>
  <c r="E15" i="1"/>
  <c r="E16" i="1"/>
  <c r="B13" i="1"/>
  <c r="B10" i="1"/>
  <c r="D5" i="1"/>
  <c r="B5" i="1"/>
</calcChain>
</file>

<file path=xl/sharedStrings.xml><?xml version="1.0" encoding="utf-8"?>
<sst xmlns="http://schemas.openxmlformats.org/spreadsheetml/2006/main" count="29" uniqueCount="28">
  <si>
    <t>M</t>
  </si>
  <si>
    <t>HSO4</t>
  </si>
  <si>
    <t xml:space="preserve">SO4 </t>
  </si>
  <si>
    <t>H3O+</t>
  </si>
  <si>
    <t>I</t>
  </si>
  <si>
    <t>C</t>
  </si>
  <si>
    <t>E</t>
  </si>
  <si>
    <t>-x</t>
  </si>
  <si>
    <t>+x</t>
  </si>
  <si>
    <t>C-x</t>
  </si>
  <si>
    <t>C+x</t>
  </si>
  <si>
    <t>=C</t>
  </si>
  <si>
    <t>pKa</t>
  </si>
  <si>
    <t>Ka=</t>
  </si>
  <si>
    <t>x*(C+x)/(C-x)</t>
  </si>
  <si>
    <t>x=</t>
  </si>
  <si>
    <t>Ka</t>
  </si>
  <si>
    <t>a=</t>
  </si>
  <si>
    <t>b=</t>
  </si>
  <si>
    <t>c=</t>
  </si>
  <si>
    <r>
      <t>X</t>
    </r>
    <r>
      <rPr>
        <vertAlign val="superscript"/>
        <sz val="20"/>
        <color theme="1"/>
        <rFont val="Calibri"/>
        <scheme val="minor"/>
      </rPr>
      <t>2</t>
    </r>
    <r>
      <rPr>
        <sz val="20"/>
        <color theme="1"/>
        <rFont val="Calibri"/>
        <scheme val="minor"/>
      </rPr>
      <t>+x(C+Ka)-KaC=0</t>
    </r>
  </si>
  <si>
    <t>x</t>
  </si>
  <si>
    <t>Added H+</t>
  </si>
  <si>
    <t>H3O+ (total)=</t>
  </si>
  <si>
    <t>pH=</t>
  </si>
  <si>
    <t>IF TOTALLY DISSOCIATED</t>
  </si>
  <si>
    <t>pH</t>
  </si>
  <si>
    <t>Sulfuric Acid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</si>
</sst>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68" formatCode="0.000"/>
  </numFmts>
  <fonts count="10" x14ac:knownFonts="1">
    <font>
      <sz val="12"/>
      <color theme="1"/>
      <name val="Calibri"/>
      <family val="2"/>
      <charset val="129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20"/>
      <color theme="1"/>
      <name val="Calibri"/>
      <scheme val="minor"/>
    </font>
    <font>
      <vertAlign val="superscript"/>
      <sz val="20"/>
      <color theme="1"/>
      <name val="Calibri"/>
      <scheme val="minor"/>
    </font>
    <font>
      <sz val="20"/>
      <color rgb="FF0000FF"/>
      <name val="Calibri"/>
      <scheme val="minor"/>
    </font>
    <font>
      <sz val="20"/>
      <color theme="9" tint="-0.499984740745262"/>
      <name val="Calibri"/>
      <scheme val="minor"/>
    </font>
    <font>
      <i/>
      <sz val="12"/>
      <color theme="1"/>
      <name val="Calibri"/>
      <scheme val="minor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9" fillId="0" borderId="4" xfId="0" applyFont="1" applyBorder="1"/>
    <xf numFmtId="0" fontId="9" fillId="0" borderId="0" xfId="0" applyFont="1" applyBorder="1"/>
    <xf numFmtId="167" fontId="6" fillId="2" borderId="0" xfId="0" applyNumberFormat="1" applyFont="1" applyFill="1" applyBorder="1"/>
    <xf numFmtId="0" fontId="0" fillId="0" borderId="0" xfId="0" applyBorder="1"/>
    <xf numFmtId="0" fontId="0" fillId="0" borderId="0" xfId="0" quotePrefix="1" applyBorder="1"/>
    <xf numFmtId="0" fontId="0" fillId="0" borderId="5" xfId="0" applyBorder="1"/>
    <xf numFmtId="0" fontId="0" fillId="0" borderId="4" xfId="0" applyBorder="1"/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2" borderId="0" xfId="0" quotePrefix="1" applyFill="1" applyBorder="1" applyAlignment="1">
      <alignment horizontal="center"/>
    </xf>
    <xf numFmtId="0" fontId="4" fillId="0" borderId="0" xfId="0" applyFont="1" applyBorder="1"/>
    <xf numFmtId="0" fontId="0" fillId="2" borderId="4" xfId="0" applyFill="1" applyBorder="1"/>
    <xf numFmtId="2" fontId="0" fillId="2" borderId="0" xfId="0" applyNumberFormat="1" applyFill="1" applyBorder="1"/>
    <xf numFmtId="0" fontId="1" fillId="0" borderId="0" xfId="0" quotePrefix="1" applyFont="1" applyBorder="1"/>
    <xf numFmtId="2" fontId="0" fillId="0" borderId="0" xfId="0" applyNumberFormat="1" applyBorder="1"/>
    <xf numFmtId="0" fontId="8" fillId="0" borderId="0" xfId="0" applyFont="1" applyBorder="1"/>
    <xf numFmtId="2" fontId="7" fillId="0" borderId="5" xfId="0" applyNumberFormat="1" applyFont="1" applyBorder="1"/>
    <xf numFmtId="168" fontId="0" fillId="0" borderId="0" xfId="0" applyNumberFormat="1" applyBorder="1"/>
    <xf numFmtId="0" fontId="4" fillId="2" borderId="0" xfId="0" applyFont="1" applyFill="1" applyBorder="1"/>
    <xf numFmtId="2" fontId="7" fillId="2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6" sqref="H16"/>
    </sheetView>
  </sheetViews>
  <sheetFormatPr baseColWidth="10" defaultRowHeight="15" x14ac:dyDescent="0"/>
  <cols>
    <col min="1" max="1" width="18" customWidth="1"/>
    <col min="2" max="2" width="17" customWidth="1"/>
    <col min="3" max="3" width="14.33203125" customWidth="1"/>
  </cols>
  <sheetData>
    <row r="1" spans="1:10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 ht="25">
      <c r="A2" s="4" t="s">
        <v>27</v>
      </c>
      <c r="B2" s="5"/>
      <c r="C2" s="6">
        <v>0.1</v>
      </c>
      <c r="D2" s="7" t="s">
        <v>0</v>
      </c>
      <c r="E2" s="8" t="s">
        <v>11</v>
      </c>
      <c r="F2" s="7"/>
      <c r="G2" s="7"/>
      <c r="H2" s="7"/>
      <c r="I2" s="7"/>
      <c r="J2" s="9"/>
    </row>
    <row r="3" spans="1:10">
      <c r="A3" s="10"/>
      <c r="B3" s="7"/>
      <c r="C3" s="7">
        <v>0.05</v>
      </c>
      <c r="D3" s="7"/>
      <c r="E3" s="7"/>
      <c r="F3" s="7"/>
      <c r="G3" s="7"/>
      <c r="H3" s="7"/>
      <c r="I3" s="7"/>
      <c r="J3" s="9"/>
    </row>
    <row r="4" spans="1:10">
      <c r="A4" s="10"/>
      <c r="B4" s="11" t="s">
        <v>1</v>
      </c>
      <c r="C4" s="11" t="s">
        <v>2</v>
      </c>
      <c r="D4" s="11" t="s">
        <v>3</v>
      </c>
      <c r="E4" s="7"/>
      <c r="F4" s="7"/>
      <c r="G4" s="7"/>
      <c r="H4" s="7"/>
      <c r="I4" s="7"/>
      <c r="J4" s="9"/>
    </row>
    <row r="5" spans="1:10">
      <c r="A5" s="12" t="s">
        <v>4</v>
      </c>
      <c r="B5" s="11">
        <f>C2</f>
        <v>0.1</v>
      </c>
      <c r="C5" s="11">
        <v>0</v>
      </c>
      <c r="D5" s="11">
        <f>C2</f>
        <v>0.1</v>
      </c>
      <c r="E5" s="7"/>
      <c r="F5" s="7"/>
      <c r="G5" s="7"/>
      <c r="H5" s="7"/>
      <c r="I5" s="7"/>
      <c r="J5" s="9"/>
    </row>
    <row r="6" spans="1:10">
      <c r="A6" s="12" t="s">
        <v>5</v>
      </c>
      <c r="B6" s="13" t="s">
        <v>7</v>
      </c>
      <c r="C6" s="13" t="s">
        <v>8</v>
      </c>
      <c r="D6" s="13" t="s">
        <v>8</v>
      </c>
      <c r="E6" s="7"/>
      <c r="F6" s="7"/>
      <c r="G6" s="7"/>
      <c r="H6" s="7"/>
      <c r="I6" s="7"/>
      <c r="J6" s="9"/>
    </row>
    <row r="7" spans="1:10">
      <c r="A7" s="12" t="s">
        <v>6</v>
      </c>
      <c r="B7" s="11" t="s">
        <v>9</v>
      </c>
      <c r="C7" s="11" t="s">
        <v>21</v>
      </c>
      <c r="D7" s="11" t="s">
        <v>10</v>
      </c>
      <c r="E7" s="7"/>
      <c r="F7" s="7"/>
      <c r="G7" s="7"/>
      <c r="H7" s="7"/>
      <c r="I7" s="7"/>
      <c r="J7" s="9"/>
    </row>
    <row r="8" spans="1:10" ht="25">
      <c r="A8" s="10"/>
      <c r="B8" s="7"/>
      <c r="C8" s="7"/>
      <c r="D8" s="7"/>
      <c r="E8" s="7"/>
      <c r="F8" s="7"/>
      <c r="G8" s="7"/>
      <c r="H8" s="14"/>
      <c r="I8" s="7"/>
      <c r="J8" s="9"/>
    </row>
    <row r="9" spans="1:10">
      <c r="A9" s="15" t="s">
        <v>16</v>
      </c>
      <c r="B9" s="16">
        <v>1.0999999999999999E-2</v>
      </c>
      <c r="C9" s="7"/>
      <c r="D9" s="7" t="s">
        <v>13</v>
      </c>
      <c r="E9" s="7" t="s">
        <v>14</v>
      </c>
      <c r="F9" s="7"/>
      <c r="G9" s="7"/>
      <c r="H9" s="7"/>
      <c r="I9" s="7"/>
      <c r="J9" s="9"/>
    </row>
    <row r="10" spans="1:10" ht="25">
      <c r="A10" s="15" t="s">
        <v>12</v>
      </c>
      <c r="B10" s="16">
        <f>-LOG(B9)</f>
        <v>1.9586073148417751</v>
      </c>
      <c r="C10" s="7"/>
      <c r="D10" s="7"/>
      <c r="E10" s="7"/>
      <c r="F10" s="7"/>
      <c r="G10" s="7"/>
      <c r="H10" s="14"/>
      <c r="I10" s="7"/>
      <c r="J10" s="9"/>
    </row>
    <row r="11" spans="1:10" ht="27">
      <c r="A11" s="10"/>
      <c r="B11" s="7"/>
      <c r="C11" s="7"/>
      <c r="D11" s="14" t="s">
        <v>20</v>
      </c>
      <c r="E11" s="7"/>
      <c r="F11" s="7"/>
      <c r="G11" s="7"/>
      <c r="H11" s="7"/>
      <c r="I11" s="7"/>
      <c r="J11" s="9"/>
    </row>
    <row r="12" spans="1:10">
      <c r="A12" s="10"/>
      <c r="B12" s="7"/>
      <c r="C12" s="7"/>
      <c r="D12" s="7"/>
      <c r="E12" s="7"/>
      <c r="F12" s="7"/>
      <c r="G12" s="7"/>
      <c r="H12" s="7"/>
      <c r="I12" s="7"/>
      <c r="J12" s="9"/>
    </row>
    <row r="13" spans="1:10" ht="23">
      <c r="A13" s="10" t="s">
        <v>17</v>
      </c>
      <c r="B13" s="7">
        <f>1</f>
        <v>1</v>
      </c>
      <c r="C13" s="17"/>
      <c r="D13" s="7" t="s">
        <v>15</v>
      </c>
      <c r="E13" s="7">
        <f>(-B14+SQRT(B14*B14-4*B13*B15))/(2*B13)</f>
        <v>9.1548528727735876E-3</v>
      </c>
      <c r="F13" s="7" t="s">
        <v>22</v>
      </c>
      <c r="G13" s="7"/>
      <c r="H13" s="7"/>
      <c r="I13" s="7"/>
      <c r="J13" s="9"/>
    </row>
    <row r="14" spans="1:10" ht="25">
      <c r="A14" s="10" t="s">
        <v>18</v>
      </c>
      <c r="B14" s="18">
        <f>C2+B9</f>
        <v>0.111</v>
      </c>
      <c r="C14" s="7"/>
      <c r="D14" s="7"/>
      <c r="E14" s="7"/>
      <c r="F14" s="7"/>
      <c r="G14" s="14" t="s">
        <v>26</v>
      </c>
      <c r="H14" s="19" t="s">
        <v>25</v>
      </c>
      <c r="I14" s="7"/>
      <c r="J14" s="20">
        <f>-LOG(2*C2)</f>
        <v>0.69897000433601875</v>
      </c>
    </row>
    <row r="15" spans="1:10">
      <c r="A15" s="10" t="s">
        <v>19</v>
      </c>
      <c r="B15" s="7">
        <f>-B9*C2</f>
        <v>-1.1000000000000001E-3</v>
      </c>
      <c r="C15" s="7"/>
      <c r="D15" s="7" t="s">
        <v>23</v>
      </c>
      <c r="E15" s="21">
        <f>C2+E13</f>
        <v>0.1091548528727736</v>
      </c>
      <c r="F15" s="7"/>
      <c r="G15" s="7"/>
      <c r="H15" s="7"/>
      <c r="I15" s="7"/>
      <c r="J15" s="9"/>
    </row>
    <row r="16" spans="1:10" ht="25">
      <c r="A16" s="10"/>
      <c r="B16" s="7"/>
      <c r="C16" s="7"/>
      <c r="D16" s="22" t="s">
        <v>24</v>
      </c>
      <c r="E16" s="23">
        <f>-LOG(E15)</f>
        <v>0.96195695139766091</v>
      </c>
      <c r="F16" s="7"/>
      <c r="G16" s="7"/>
      <c r="H16" s="7"/>
      <c r="I16" s="7"/>
      <c r="J16" s="9"/>
    </row>
    <row r="17" spans="1:10" ht="16" thickBot="1">
      <c r="A17" s="24"/>
      <c r="B17" s="25"/>
      <c r="C17" s="25"/>
      <c r="D17" s="25"/>
      <c r="E17" s="25"/>
      <c r="F17" s="25"/>
      <c r="G17" s="25"/>
      <c r="H17" s="25"/>
      <c r="I17" s="25"/>
      <c r="J17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dcterms:created xsi:type="dcterms:W3CDTF">2015-03-15T20:19:29Z</dcterms:created>
  <dcterms:modified xsi:type="dcterms:W3CDTF">2015-03-15T20:51:26Z</dcterms:modified>
</cp:coreProperties>
</file>