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075" tabRatio="500"/>
  </bookViews>
  <sheets>
    <sheet name="Cena 1" sheetId="1" r:id="rId1"/>
    <sheet name="RPI 4" sheetId="2" r:id="rId2"/>
    <sheet name="RPI Z W" sheetId="3" r:id="rId3"/>
  </sheets>
  <calcPr calcId="144525"/>
</workbook>
</file>

<file path=xl/sharedStrings.xml><?xml version="1.0" encoding="utf-8"?>
<sst xmlns="http://schemas.openxmlformats.org/spreadsheetml/2006/main" count="737" uniqueCount="91">
  <si>
    <t>Scene</t>
  </si>
  <si>
    <t>Faces Variation</t>
  </si>
  <si>
    <t>Device</t>
  </si>
  <si>
    <t>Params (Min. Size / Scale Factor / Min. Neighbors)</t>
  </si>
  <si>
    <t>Resolution</t>
  </si>
  <si>
    <t>Full Image Size (bytes)</t>
  </si>
  <si>
    <t>Full Image Encoded (bytes)</t>
  </si>
  <si>
    <t>Detected Faces</t>
  </si>
  <si>
    <t>Cropped Faces Size</t>
  </si>
  <si>
    <t>Encoded Faces Size</t>
  </si>
  <si>
    <t>Capturing Image (s)</t>
  </si>
  <si>
    <t>Loading Image (s)</t>
  </si>
  <si>
    <t xml:space="preserve"> Convert Image to Gray (s)</t>
  </si>
  <si>
    <t>Detection (s)</t>
  </si>
  <si>
    <t>Build Encoded Faces Images (s)</t>
  </si>
  <si>
    <t>Total execution time (s)</t>
  </si>
  <si>
    <t>Total execution time with capture (s)</t>
  </si>
  <si>
    <t>Max FPS</t>
  </si>
  <si>
    <t>Max Bandwidth Usage Full (MBps)</t>
  </si>
  <si>
    <t>Max Bandwidth Usage Cropped (MBps)</t>
  </si>
  <si>
    <t>Percentual Bandwidth Usage</t>
  </si>
  <si>
    <t>Scene 1</t>
  </si>
  <si>
    <t>Full</t>
  </si>
  <si>
    <t>Raspberry Pi 4</t>
  </si>
  <si>
    <t>Min. Size Face: 0.8 / Scale Factor: 1.069 / Min. Neighbors: 3</t>
  </si>
  <si>
    <t>1440 x 2560</t>
  </si>
  <si>
    <t>40 minus</t>
  </si>
  <si>
    <t>80 minus</t>
  </si>
  <si>
    <t>120 minus</t>
  </si>
  <si>
    <t>160 minus</t>
  </si>
  <si>
    <t>Min. Size Face: 1.0 / Scale Factor: 1.039 / Min. Neighbors: 3</t>
  </si>
  <si>
    <t>1080 x 1920</t>
  </si>
  <si>
    <t>Min. Size Face: 1.6 / Scale Factor: 1.024 / Min. Neighbors: 4</t>
  </si>
  <si>
    <t>720 x 1280</t>
  </si>
  <si>
    <t>Raspberry Pi Zero W</t>
  </si>
  <si>
    <t>Min. Size Face: 1.6 / Scale Factor: 1.024 / Min. Neighbors: 3</t>
  </si>
  <si>
    <t>Metric</t>
  </si>
  <si>
    <t>Value</t>
  </si>
  <si>
    <t>1.0 - Params</t>
  </si>
  <si>
    <t>Min. Size Face: 1.5 / Scale Factor: 1.024 / Min. Neighbors: 3</t>
  </si>
  <si>
    <t>1.1 - Full Image Resolution</t>
  </si>
  <si>
    <t>1.2 - Full Image Size (bytes)</t>
  </si>
  <si>
    <t>1.3 - Full Image Encoded Size (bytes)</t>
  </si>
  <si>
    <t>1.4 - Number of detected faces</t>
  </si>
  <si>
    <t>1.5 - Cropped Faces Images Total Size (bytes) / (% from full image size)</t>
  </si>
  <si>
    <t>539,058 / 4.9%</t>
  </si>
  <si>
    <t>408,060 / 3.7%</t>
  </si>
  <si>
    <t>289,590 / 2.6%</t>
  </si>
  <si>
    <t>174,954 / 1.6%</t>
  </si>
  <si>
    <t>84,144 / 0.8%</t>
  </si>
  <si>
    <t>304,770 / 4.9%</t>
  </si>
  <si>
    <t>238,938 / 3.8%</t>
  </si>
  <si>
    <t>186,732 / 3.0%</t>
  </si>
  <si>
    <t>127,410 / 2.0%</t>
  </si>
  <si>
    <t>83,460 / 1.3%</t>
  </si>
  <si>
    <t>83,553 / 3.0%</t>
  </si>
  <si>
    <t>61,302 / 2.2%</t>
  </si>
  <si>
    <t>44,025 / 1.6%</t>
  </si>
  <si>
    <t>30,996 / 1.1%</t>
  </si>
  <si>
    <t>22,491 / 0.8%</t>
  </si>
  <si>
    <t>18,816 / 0.7%</t>
  </si>
  <si>
    <t>1.6 - Encoded Faces Images Total Size (bytes) / (% from full image encoded size)</t>
  </si>
  <si>
    <t>742,472 / 5.0%</t>
  </si>
  <si>
    <t>562,352 / 3.8%</t>
  </si>
  <si>
    <t>399,528 / 2.7%</t>
  </si>
  <si>
    <t>241,748 / 1.6%</t>
  </si>
  <si>
    <t>115,868 / 0.8%</t>
  </si>
  <si>
    <t>424,700 / 5.1%</t>
  </si>
  <si>
    <t>332,764 / 4.0%</t>
  </si>
  <si>
    <t>259,464 / 3.1%</t>
  </si>
  <si>
    <t>175,964 / 2.1%</t>
  </si>
  <si>
    <t>114,540 / 1.4%</t>
  </si>
  <si>
    <t>117,928 / 3.2%</t>
  </si>
  <si>
    <t>86,424 / 2.3%</t>
  </si>
  <si>
    <t>61,884 / 1.7%</t>
  </si>
  <si>
    <t>43,460 / 1.2%</t>
  </si>
  <si>
    <t>31,228 / 0.8%</t>
  </si>
  <si>
    <t>26,156 / 0.7%</t>
  </si>
  <si>
    <t>2.1 - Loading Image (s)</t>
  </si>
  <si>
    <t>2.2 - Convert Image to Gray (s)</t>
  </si>
  <si>
    <t>2.3 - Detection (s)</t>
  </si>
  <si>
    <t>2.4 - Build Encoded Faces Images (s)</t>
  </si>
  <si>
    <t>2.5 - Total execution time (s)</t>
  </si>
  <si>
    <t>98,334 / 3.6%</t>
  </si>
  <si>
    <t>70,791 / 2.6%</t>
  </si>
  <si>
    <t>72,066 / 2.6%</t>
  </si>
  <si>
    <t>36,123 / 1.3%</t>
  </si>
  <si>
    <t>138,736 / 3.8%</t>
  </si>
  <si>
    <t>99,776 / 2.7%</t>
  </si>
  <si>
    <t>100,396 / 2.7%</t>
  </si>
  <si>
    <t>50,600 / 1.4%</t>
  </si>
</sst>
</file>

<file path=xl/styles.xml><?xml version="1.0" encoding="utf-8"?>
<styleSheet xmlns="http://schemas.openxmlformats.org/spreadsheetml/2006/main">
  <numFmts count="8">
    <numFmt numFmtId="176" formatCode="#,##0.00_ "/>
    <numFmt numFmtId="177" formatCode="#,##0.000"/>
    <numFmt numFmtId="178" formatCode="0.00_ "/>
    <numFmt numFmtId="179" formatCode="0.0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24">
    <font>
      <sz val="11"/>
      <color rgb="FF000000"/>
      <name val="Calibri"/>
      <charset val="134"/>
    </font>
    <font>
      <b/>
      <sz val="12"/>
      <color rgb="FF212529"/>
      <name val="Noto Sans"/>
      <charset val="134"/>
    </font>
    <font>
      <sz val="12"/>
      <color rgb="FF212529"/>
      <name val="Noto Sans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699"/>
        <bgColor rgb="FFFFCC99"/>
      </patternFill>
    </fill>
    <fill>
      <patternFill patternType="solid">
        <fgColor theme="0" tint="-0.25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13" borderId="7" applyNumberFormat="0" applyAlignment="0" applyProtection="0">
      <alignment vertical="center"/>
    </xf>
    <xf numFmtId="44" fontId="6" fillId="0" borderId="0" applyBorder="0" applyAlignment="0" applyProtection="0"/>
    <xf numFmtId="0" fontId="9" fillId="21" borderId="0" applyNumberFormat="0" applyBorder="0" applyAlignment="0" applyProtection="0">
      <alignment vertical="center"/>
    </xf>
    <xf numFmtId="0" fontId="17" fillId="16" borderId="9" applyNumberFormat="0" applyFon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41" fontId="6" fillId="0" borderId="0" applyBorder="0" applyAlignment="0" applyProtection="0"/>
    <xf numFmtId="0" fontId="9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43" fontId="6" fillId="0" borderId="0" applyBorder="0" applyAlignment="0" applyProtection="0"/>
    <xf numFmtId="0" fontId="4" fillId="6" borderId="3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0" fillId="0" borderId="0" applyBorder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" xfId="0" applyFont="1" applyFill="1" applyBorder="1" applyAlignment="1">
      <alignment horizontal="left" vertical="center"/>
    </xf>
    <xf numFmtId="176" fontId="0" fillId="0" borderId="2" xfId="0" applyNumberFormat="1" applyFont="1" applyBorder="1" applyAlignment="1">
      <alignment horizontal="left" vertical="center"/>
    </xf>
    <xf numFmtId="3" fontId="0" fillId="0" borderId="2" xfId="0" applyNumberFormat="1" applyFont="1" applyBorder="1" applyAlignment="1">
      <alignment horizontal="left" vertical="center" wrapText="1"/>
    </xf>
    <xf numFmtId="176" fontId="0" fillId="0" borderId="2" xfId="0" applyNumberFormat="1" applyFont="1" applyFill="1" applyBorder="1" applyAlignment="1">
      <alignment horizontal="left" vertical="center"/>
    </xf>
    <xf numFmtId="3" fontId="0" fillId="0" borderId="2" xfId="0" applyNumberFormat="1" applyFont="1" applyFill="1" applyBorder="1" applyAlignment="1">
      <alignment horizontal="left" vertical="center" wrapText="1"/>
    </xf>
    <xf numFmtId="3" fontId="0" fillId="0" borderId="2" xfId="0" applyNumberFormat="1" applyFont="1" applyBorder="1" applyAlignment="1">
      <alignment horizontal="left" vertical="center"/>
    </xf>
    <xf numFmtId="179" fontId="0" fillId="0" borderId="2" xfId="0" applyNumberFormat="1" applyFont="1" applyBorder="1" applyAlignment="1">
      <alignment horizontal="left" vertical="center"/>
    </xf>
    <xf numFmtId="177" fontId="0" fillId="0" borderId="2" xfId="0" applyNumberFormat="1" applyFont="1" applyBorder="1" applyAlignment="1">
      <alignment horizontal="left" vertical="center"/>
    </xf>
    <xf numFmtId="3" fontId="0" fillId="0" borderId="2" xfId="0" applyNumberFormat="1" applyFont="1" applyFill="1" applyBorder="1" applyAlignment="1">
      <alignment horizontal="left" vertical="center"/>
    </xf>
    <xf numFmtId="177" fontId="0" fillId="0" borderId="2" xfId="0" applyNumberFormat="1" applyBorder="1" applyAlignment="1">
      <alignment horizontal="left" vertical="center"/>
    </xf>
    <xf numFmtId="177" fontId="0" fillId="0" borderId="2" xfId="0" applyNumberFormat="1" applyFill="1" applyBorder="1" applyAlignment="1">
      <alignment horizontal="left" vertical="center"/>
    </xf>
    <xf numFmtId="177" fontId="0" fillId="4" borderId="2" xfId="0" applyNumberFormat="1" applyFill="1" applyBorder="1" applyAlignment="1">
      <alignment horizontal="left" vertical="center"/>
    </xf>
    <xf numFmtId="178" fontId="0" fillId="5" borderId="2" xfId="0" applyNumberFormat="1" applyFill="1" applyBorder="1" applyAlignment="1">
      <alignment horizontal="left" vertical="center"/>
    </xf>
    <xf numFmtId="9" fontId="0" fillId="5" borderId="2" xfId="47" applyFont="1" applyFill="1" applyBorder="1" applyAlignment="1" applyProtection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E6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"/>
  <sheetViews>
    <sheetView tabSelected="1" topLeftCell="D1" workbookViewId="0">
      <selection activeCell="K27" sqref="K27:K31"/>
    </sheetView>
  </sheetViews>
  <sheetFormatPr defaultColWidth="8.9037037037037" defaultRowHeight="15"/>
  <cols>
    <col min="1" max="1" width="9.44444444444444" customWidth="1"/>
    <col min="2" max="2" width="10.1111111111111" customWidth="1"/>
    <col min="3" max="3" width="17.2222222222222" customWidth="1"/>
    <col min="4" max="4" width="12.3333333333333" customWidth="1"/>
    <col min="5" max="7" width="13.1111111111111" customWidth="1"/>
    <col min="8" max="8" width="7.22222222222222" customWidth="1"/>
    <col min="9" max="9" width="9.77777777777778" customWidth="1"/>
    <col min="10" max="11" width="10.1111111111111" customWidth="1"/>
    <col min="12" max="15" width="8.36296296296296" customWidth="1"/>
    <col min="16" max="17" width="8.4962962962963" customWidth="1"/>
    <col min="18" max="18" width="11.5555555555556" customWidth="1"/>
    <col min="19" max="19" width="11.1111111111111" customWidth="1"/>
    <col min="20" max="20" width="11.3333333333333" customWidth="1"/>
    <col min="21" max="21" width="11" customWidth="1"/>
    <col min="22" max="22" width="10.2222222222222"/>
  </cols>
  <sheetData>
    <row r="1" s="5" customFormat="1" ht="75" spans="1:2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</row>
    <row r="2" spans="1:21">
      <c r="A2" s="7" t="s">
        <v>21</v>
      </c>
      <c r="B2" s="7" t="s">
        <v>22</v>
      </c>
      <c r="C2" s="7" t="s">
        <v>23</v>
      </c>
      <c r="D2" s="7" t="s">
        <v>24</v>
      </c>
      <c r="E2" s="7" t="s">
        <v>25</v>
      </c>
      <c r="F2" s="10">
        <v>11059200</v>
      </c>
      <c r="G2" s="11">
        <v>14745672</v>
      </c>
      <c r="H2" s="7">
        <v>169</v>
      </c>
      <c r="I2" s="14">
        <v>539058</v>
      </c>
      <c r="J2" s="14">
        <v>742472</v>
      </c>
      <c r="K2" s="15">
        <v>0.5676126</v>
      </c>
      <c r="L2" s="7">
        <v>0.312</v>
      </c>
      <c r="M2" s="7">
        <v>0.007</v>
      </c>
      <c r="N2" s="7">
        <v>3.293</v>
      </c>
      <c r="O2" s="7">
        <v>0.011</v>
      </c>
      <c r="P2" s="18">
        <v>3.623</v>
      </c>
      <c r="Q2" s="20">
        <f>SUM(M2:O2,K2)</f>
        <v>3.8786126</v>
      </c>
      <c r="R2" s="21">
        <f>1/Q2</f>
        <v>0.257824150831666</v>
      </c>
      <c r="S2" s="21">
        <f>G2*R2/1000000</f>
        <v>3.80179036184227</v>
      </c>
      <c r="T2" s="21">
        <f>J2*R2/1000000</f>
        <v>0.191427212916289</v>
      </c>
      <c r="U2" s="22">
        <f>T2/S2</f>
        <v>0.0503518591760348</v>
      </c>
    </row>
    <row r="3" spans="1:21">
      <c r="A3" s="7" t="s">
        <v>21</v>
      </c>
      <c r="B3" s="8" t="s">
        <v>26</v>
      </c>
      <c r="C3" s="7" t="s">
        <v>23</v>
      </c>
      <c r="D3" s="7" t="s">
        <v>24</v>
      </c>
      <c r="E3" s="7" t="s">
        <v>25</v>
      </c>
      <c r="F3" s="10">
        <v>11059200</v>
      </c>
      <c r="G3" s="11">
        <v>14745672</v>
      </c>
      <c r="H3" s="7">
        <v>130</v>
      </c>
      <c r="I3" s="14">
        <v>408060</v>
      </c>
      <c r="J3" s="14">
        <v>562352</v>
      </c>
      <c r="K3" s="15">
        <v>0.5676126</v>
      </c>
      <c r="L3" s="7">
        <v>0.309</v>
      </c>
      <c r="M3" s="7">
        <v>0.007</v>
      </c>
      <c r="N3" s="7">
        <v>3.286</v>
      </c>
      <c r="O3" s="7">
        <v>0.009</v>
      </c>
      <c r="P3" s="18">
        <v>3.611</v>
      </c>
      <c r="Q3" s="20">
        <f t="shared" ref="Q3:Q31" si="0">SUM(M3:O3,K3)</f>
        <v>3.8696126</v>
      </c>
      <c r="R3" s="21">
        <f t="shared" ref="R3:R31" si="1">1/Q3</f>
        <v>0.258423801907199</v>
      </c>
      <c r="S3" s="21">
        <f t="shared" ref="S3:S36" si="2">G3*R3/1000000</f>
        <v>3.81063261991653</v>
      </c>
      <c r="T3" s="21">
        <f t="shared" ref="T3:T36" si="3">J3*R3/1000000</f>
        <v>0.145325141850117</v>
      </c>
      <c r="U3" s="22">
        <f t="shared" ref="U3:U36" si="4">T3/S3</f>
        <v>0.0381367495492915</v>
      </c>
    </row>
    <row r="4" spans="1:21">
      <c r="A4" s="7" t="s">
        <v>21</v>
      </c>
      <c r="B4" s="8" t="s">
        <v>27</v>
      </c>
      <c r="C4" s="7" t="s">
        <v>23</v>
      </c>
      <c r="D4" s="7" t="s">
        <v>24</v>
      </c>
      <c r="E4" s="7" t="s">
        <v>25</v>
      </c>
      <c r="F4" s="10">
        <v>11059200</v>
      </c>
      <c r="G4" s="11">
        <v>14745672</v>
      </c>
      <c r="H4" s="7">
        <v>95</v>
      </c>
      <c r="I4" s="14">
        <v>289590</v>
      </c>
      <c r="J4" s="14">
        <v>399528</v>
      </c>
      <c r="K4" s="15">
        <v>0.5676126</v>
      </c>
      <c r="L4" s="7">
        <v>0.309</v>
      </c>
      <c r="M4" s="7">
        <v>0.007</v>
      </c>
      <c r="N4" s="7">
        <v>3.272</v>
      </c>
      <c r="O4" s="7">
        <v>0.006</v>
      </c>
      <c r="P4" s="18">
        <v>3.594</v>
      </c>
      <c r="Q4" s="20">
        <f t="shared" si="0"/>
        <v>3.8526126</v>
      </c>
      <c r="R4" s="21">
        <f t="shared" si="1"/>
        <v>0.259564120202483</v>
      </c>
      <c r="S4" s="21">
        <f t="shared" si="2"/>
        <v>3.82744737947439</v>
      </c>
      <c r="T4" s="21">
        <f t="shared" si="3"/>
        <v>0.103703133816258</v>
      </c>
      <c r="U4" s="22">
        <f t="shared" si="4"/>
        <v>0.0270945942646764</v>
      </c>
    </row>
    <row r="5" spans="1:21">
      <c r="A5" s="7" t="s">
        <v>21</v>
      </c>
      <c r="B5" s="8" t="s">
        <v>28</v>
      </c>
      <c r="C5" s="7" t="s">
        <v>23</v>
      </c>
      <c r="D5" s="7" t="s">
        <v>24</v>
      </c>
      <c r="E5" s="7" t="s">
        <v>25</v>
      </c>
      <c r="F5" s="10">
        <v>11059200</v>
      </c>
      <c r="G5" s="11">
        <v>14745672</v>
      </c>
      <c r="H5" s="7">
        <v>58</v>
      </c>
      <c r="I5" s="14">
        <v>174954</v>
      </c>
      <c r="J5" s="14">
        <v>241748</v>
      </c>
      <c r="K5" s="15">
        <v>0.5676126</v>
      </c>
      <c r="L5" s="7">
        <v>0.301</v>
      </c>
      <c r="M5" s="7">
        <v>0.007</v>
      </c>
      <c r="N5" s="7">
        <v>3.218</v>
      </c>
      <c r="O5" s="7">
        <v>0.003</v>
      </c>
      <c r="P5" s="18">
        <v>3.529</v>
      </c>
      <c r="Q5" s="20">
        <f t="shared" si="0"/>
        <v>3.7956126</v>
      </c>
      <c r="R5" s="21">
        <f t="shared" si="1"/>
        <v>0.263462082510739</v>
      </c>
      <c r="S5" s="21">
        <f t="shared" si="2"/>
        <v>3.88492545314029</v>
      </c>
      <c r="T5" s="21">
        <f t="shared" si="3"/>
        <v>0.0636914315228061</v>
      </c>
      <c r="U5" s="22">
        <f t="shared" si="4"/>
        <v>0.0163945054521761</v>
      </c>
    </row>
    <row r="6" spans="1:21">
      <c r="A6" s="7" t="s">
        <v>21</v>
      </c>
      <c r="B6" s="8" t="s">
        <v>29</v>
      </c>
      <c r="C6" s="7" t="s">
        <v>23</v>
      </c>
      <c r="D6" s="7" t="s">
        <v>24</v>
      </c>
      <c r="E6" s="7" t="s">
        <v>25</v>
      </c>
      <c r="F6" s="10">
        <v>11059200</v>
      </c>
      <c r="G6" s="11">
        <v>14745672</v>
      </c>
      <c r="H6" s="7">
        <v>25</v>
      </c>
      <c r="I6" s="14">
        <v>84144</v>
      </c>
      <c r="J6" s="14">
        <v>115868</v>
      </c>
      <c r="K6" s="15">
        <v>0.5676126</v>
      </c>
      <c r="L6" s="7">
        <v>0.299</v>
      </c>
      <c r="M6" s="7">
        <v>0.007</v>
      </c>
      <c r="N6" s="7">
        <v>3.178</v>
      </c>
      <c r="O6" s="7">
        <v>0.002</v>
      </c>
      <c r="P6" s="18">
        <v>3.486</v>
      </c>
      <c r="Q6" s="20">
        <f t="shared" si="0"/>
        <v>3.7546126</v>
      </c>
      <c r="R6" s="21">
        <f t="shared" si="1"/>
        <v>0.266339062517395</v>
      </c>
      <c r="S6" s="21">
        <f t="shared" si="2"/>
        <v>3.92734845666901</v>
      </c>
      <c r="T6" s="21">
        <f t="shared" si="3"/>
        <v>0.0308601744957656</v>
      </c>
      <c r="U6" s="22">
        <f t="shared" si="4"/>
        <v>0.00785776328132078</v>
      </c>
    </row>
    <row r="7" spans="1:21">
      <c r="A7" s="7" t="s">
        <v>21</v>
      </c>
      <c r="B7" s="8" t="s">
        <v>22</v>
      </c>
      <c r="C7" s="7" t="s">
        <v>23</v>
      </c>
      <c r="D7" s="7" t="s">
        <v>30</v>
      </c>
      <c r="E7" s="7" t="s">
        <v>31</v>
      </c>
      <c r="F7" s="10">
        <v>6220800</v>
      </c>
      <c r="G7" s="11">
        <v>8294472</v>
      </c>
      <c r="H7" s="7">
        <v>146</v>
      </c>
      <c r="I7" s="14">
        <v>304770</v>
      </c>
      <c r="J7" s="14">
        <v>424700</v>
      </c>
      <c r="K7" s="15">
        <v>0.519612</v>
      </c>
      <c r="L7" s="7">
        <v>0.274</v>
      </c>
      <c r="M7" s="7">
        <v>0.004</v>
      </c>
      <c r="N7" s="7">
        <v>3.27</v>
      </c>
      <c r="O7" s="7">
        <v>0.007</v>
      </c>
      <c r="P7" s="18">
        <v>3.555</v>
      </c>
      <c r="Q7" s="20">
        <f t="shared" si="0"/>
        <v>3.800612</v>
      </c>
      <c r="R7" s="21">
        <f t="shared" si="1"/>
        <v>0.263115519290051</v>
      </c>
      <c r="S7" s="21">
        <f t="shared" si="2"/>
        <v>2.18240430751679</v>
      </c>
      <c r="T7" s="21">
        <f t="shared" si="3"/>
        <v>0.111745161042485</v>
      </c>
      <c r="U7" s="22">
        <f t="shared" si="4"/>
        <v>0.0512027769820671</v>
      </c>
    </row>
    <row r="8" spans="1:21">
      <c r="A8" s="7" t="s">
        <v>21</v>
      </c>
      <c r="B8" s="8" t="s">
        <v>26</v>
      </c>
      <c r="C8" s="7" t="s">
        <v>23</v>
      </c>
      <c r="D8" s="7" t="s">
        <v>30</v>
      </c>
      <c r="E8" s="7" t="s">
        <v>31</v>
      </c>
      <c r="F8" s="10">
        <v>6220800</v>
      </c>
      <c r="G8" s="11">
        <v>8294472</v>
      </c>
      <c r="H8" s="7">
        <v>113</v>
      </c>
      <c r="I8" s="14">
        <v>238938</v>
      </c>
      <c r="J8" s="14">
        <v>332764</v>
      </c>
      <c r="K8" s="15">
        <v>0.519612</v>
      </c>
      <c r="L8" s="7">
        <v>0.267</v>
      </c>
      <c r="M8" s="7">
        <v>0.004</v>
      </c>
      <c r="N8" s="7">
        <v>3.202</v>
      </c>
      <c r="O8" s="7">
        <v>0.006</v>
      </c>
      <c r="P8" s="18">
        <v>3.479</v>
      </c>
      <c r="Q8" s="20">
        <f t="shared" si="0"/>
        <v>3.731612</v>
      </c>
      <c r="R8" s="21">
        <f t="shared" si="1"/>
        <v>0.267980701101829</v>
      </c>
      <c r="S8" s="21">
        <f t="shared" si="2"/>
        <v>2.22275842182949</v>
      </c>
      <c r="T8" s="21">
        <f t="shared" si="3"/>
        <v>0.0891743300214492</v>
      </c>
      <c r="U8" s="22">
        <f t="shared" si="4"/>
        <v>0.040118768259149</v>
      </c>
    </row>
    <row r="9" spans="1:21">
      <c r="A9" s="7" t="s">
        <v>21</v>
      </c>
      <c r="B9" s="8" t="s">
        <v>27</v>
      </c>
      <c r="C9" s="7" t="s">
        <v>23</v>
      </c>
      <c r="D9" s="7" t="s">
        <v>30</v>
      </c>
      <c r="E9" s="7" t="s">
        <v>31</v>
      </c>
      <c r="F9" s="10">
        <v>6220800</v>
      </c>
      <c r="G9" s="11">
        <v>8294472</v>
      </c>
      <c r="H9" s="7">
        <v>82</v>
      </c>
      <c r="I9" s="14">
        <v>186732</v>
      </c>
      <c r="J9" s="14">
        <v>259464</v>
      </c>
      <c r="K9" s="15">
        <v>0.519612</v>
      </c>
      <c r="L9" s="7">
        <v>0.269</v>
      </c>
      <c r="M9" s="7">
        <v>0.004</v>
      </c>
      <c r="N9" s="7">
        <v>3.212</v>
      </c>
      <c r="O9" s="7">
        <v>0.004</v>
      </c>
      <c r="P9" s="18">
        <v>3.489</v>
      </c>
      <c r="Q9" s="20">
        <f t="shared" si="0"/>
        <v>3.739612</v>
      </c>
      <c r="R9" s="21">
        <f t="shared" si="1"/>
        <v>0.267407420876818</v>
      </c>
      <c r="S9" s="21">
        <f t="shared" si="2"/>
        <v>2.21800336505498</v>
      </c>
      <c r="T9" s="21">
        <f t="shared" si="3"/>
        <v>0.0693825990503828</v>
      </c>
      <c r="U9" s="22">
        <f t="shared" si="4"/>
        <v>0.0312815571624089</v>
      </c>
    </row>
    <row r="10" spans="1:21">
      <c r="A10" s="7" t="s">
        <v>21</v>
      </c>
      <c r="B10" s="8" t="s">
        <v>28</v>
      </c>
      <c r="C10" s="7" t="s">
        <v>23</v>
      </c>
      <c r="D10" s="7" t="s">
        <v>30</v>
      </c>
      <c r="E10" s="7" t="s">
        <v>31</v>
      </c>
      <c r="F10" s="10">
        <v>6220800</v>
      </c>
      <c r="G10" s="11">
        <v>8294472</v>
      </c>
      <c r="H10" s="7">
        <v>52</v>
      </c>
      <c r="I10" s="14">
        <v>127410</v>
      </c>
      <c r="J10" s="14">
        <v>175964</v>
      </c>
      <c r="K10" s="15">
        <v>0.519612</v>
      </c>
      <c r="L10" s="7">
        <v>0.265</v>
      </c>
      <c r="M10" s="7">
        <v>0.004</v>
      </c>
      <c r="N10" s="7">
        <v>3.183</v>
      </c>
      <c r="O10" s="7">
        <v>0.003</v>
      </c>
      <c r="P10" s="18">
        <v>3.455</v>
      </c>
      <c r="Q10" s="20">
        <f t="shared" si="0"/>
        <v>3.709612</v>
      </c>
      <c r="R10" s="21">
        <f t="shared" si="1"/>
        <v>0.269569971199144</v>
      </c>
      <c r="S10" s="21">
        <f t="shared" si="2"/>
        <v>2.23594057815211</v>
      </c>
      <c r="T10" s="21">
        <f t="shared" si="3"/>
        <v>0.0474346104120862</v>
      </c>
      <c r="U10" s="22">
        <f t="shared" si="4"/>
        <v>0.0212146113700788</v>
      </c>
    </row>
    <row r="11" spans="1:21">
      <c r="A11" s="7" t="s">
        <v>21</v>
      </c>
      <c r="B11" s="8" t="s">
        <v>29</v>
      </c>
      <c r="C11" s="7" t="s">
        <v>23</v>
      </c>
      <c r="D11" s="7" t="s">
        <v>30</v>
      </c>
      <c r="E11" s="7" t="s">
        <v>31</v>
      </c>
      <c r="F11" s="10">
        <v>6220800</v>
      </c>
      <c r="G11" s="11">
        <v>8294472</v>
      </c>
      <c r="H11" s="7">
        <v>27</v>
      </c>
      <c r="I11" s="14">
        <v>83460</v>
      </c>
      <c r="J11" s="14">
        <v>114540</v>
      </c>
      <c r="K11" s="15">
        <v>0.519612</v>
      </c>
      <c r="L11" s="7">
        <v>0.264</v>
      </c>
      <c r="M11" s="7">
        <v>0.004</v>
      </c>
      <c r="N11" s="7">
        <v>3.171</v>
      </c>
      <c r="O11" s="7">
        <v>0.002</v>
      </c>
      <c r="P11" s="18">
        <v>3.441</v>
      </c>
      <c r="Q11" s="20">
        <f t="shared" si="0"/>
        <v>3.696612</v>
      </c>
      <c r="R11" s="21">
        <f t="shared" si="1"/>
        <v>0.270517977001644</v>
      </c>
      <c r="S11" s="21">
        <f t="shared" si="2"/>
        <v>2.24380378573678</v>
      </c>
      <c r="T11" s="21">
        <f t="shared" si="3"/>
        <v>0.0309851290857683</v>
      </c>
      <c r="U11" s="22">
        <f t="shared" si="4"/>
        <v>0.0138091972581257</v>
      </c>
    </row>
    <row r="12" spans="1:21">
      <c r="A12" s="7" t="s">
        <v>21</v>
      </c>
      <c r="B12" s="8" t="s">
        <v>22</v>
      </c>
      <c r="C12" s="7" t="s">
        <v>23</v>
      </c>
      <c r="D12" s="7" t="s">
        <v>32</v>
      </c>
      <c r="E12" s="7" t="s">
        <v>33</v>
      </c>
      <c r="F12" s="10">
        <v>2764800</v>
      </c>
      <c r="G12" s="11">
        <v>3686472</v>
      </c>
      <c r="H12" s="7">
        <v>52</v>
      </c>
      <c r="I12" s="14">
        <v>83553</v>
      </c>
      <c r="J12" s="14">
        <v>117928</v>
      </c>
      <c r="K12" s="15">
        <v>0.4979198</v>
      </c>
      <c r="L12" s="7">
        <v>0.116</v>
      </c>
      <c r="M12" s="7">
        <v>0.002</v>
      </c>
      <c r="N12" s="7">
        <v>2.374</v>
      </c>
      <c r="O12" s="7">
        <v>0.003</v>
      </c>
      <c r="P12" s="18">
        <v>2.495</v>
      </c>
      <c r="Q12" s="20">
        <f t="shared" si="0"/>
        <v>2.8769198</v>
      </c>
      <c r="R12" s="21">
        <f t="shared" si="1"/>
        <v>0.347593978810254</v>
      </c>
      <c r="S12" s="21">
        <f t="shared" si="2"/>
        <v>1.28139547025259</v>
      </c>
      <c r="T12" s="21">
        <f t="shared" si="3"/>
        <v>0.0409910627331356</v>
      </c>
      <c r="U12" s="22">
        <f t="shared" si="4"/>
        <v>0.0319893925682875</v>
      </c>
    </row>
    <row r="13" spans="1:21">
      <c r="A13" s="7" t="s">
        <v>21</v>
      </c>
      <c r="B13" s="8" t="s">
        <v>26</v>
      </c>
      <c r="C13" s="7" t="s">
        <v>23</v>
      </c>
      <c r="D13" s="7" t="s">
        <v>32</v>
      </c>
      <c r="E13" s="7" t="s">
        <v>33</v>
      </c>
      <c r="F13" s="10">
        <v>2764800</v>
      </c>
      <c r="G13" s="11">
        <v>3686472</v>
      </c>
      <c r="H13" s="7">
        <v>37</v>
      </c>
      <c r="I13" s="14">
        <v>61302</v>
      </c>
      <c r="J13" s="14">
        <v>86424</v>
      </c>
      <c r="K13" s="15">
        <v>0.4979198</v>
      </c>
      <c r="L13" s="7">
        <v>0.126</v>
      </c>
      <c r="M13" s="7">
        <v>0.002</v>
      </c>
      <c r="N13" s="7">
        <v>2.362</v>
      </c>
      <c r="O13" s="7">
        <v>0.003</v>
      </c>
      <c r="P13" s="18">
        <v>2.493</v>
      </c>
      <c r="Q13" s="20">
        <f t="shared" si="0"/>
        <v>2.8649198</v>
      </c>
      <c r="R13" s="21">
        <f t="shared" si="1"/>
        <v>0.349049910576903</v>
      </c>
      <c r="S13" s="21">
        <f t="shared" si="2"/>
        <v>1.28676272194426</v>
      </c>
      <c r="T13" s="21">
        <f t="shared" si="3"/>
        <v>0.0301662894716983</v>
      </c>
      <c r="U13" s="22">
        <f t="shared" si="4"/>
        <v>0.0234435525347812</v>
      </c>
    </row>
    <row r="14" spans="1:21">
      <c r="A14" s="7" t="s">
        <v>21</v>
      </c>
      <c r="B14" s="8" t="s">
        <v>27</v>
      </c>
      <c r="C14" s="7" t="s">
        <v>23</v>
      </c>
      <c r="D14" s="7" t="s">
        <v>32</v>
      </c>
      <c r="E14" s="7" t="s">
        <v>33</v>
      </c>
      <c r="F14" s="10">
        <v>2764800</v>
      </c>
      <c r="G14" s="11">
        <v>3686472</v>
      </c>
      <c r="H14" s="7">
        <v>26</v>
      </c>
      <c r="I14" s="14">
        <v>44025</v>
      </c>
      <c r="J14" s="14">
        <v>61884</v>
      </c>
      <c r="K14" s="15">
        <v>0.4979198</v>
      </c>
      <c r="L14" s="7">
        <v>0.123</v>
      </c>
      <c r="M14" s="7">
        <v>0.002</v>
      </c>
      <c r="N14" s="7">
        <v>2.358</v>
      </c>
      <c r="O14" s="7">
        <v>0.001</v>
      </c>
      <c r="P14" s="18">
        <v>2.484</v>
      </c>
      <c r="Q14" s="20">
        <f t="shared" si="0"/>
        <v>2.8589198</v>
      </c>
      <c r="R14" s="21">
        <f t="shared" si="1"/>
        <v>0.34978245979478</v>
      </c>
      <c r="S14" s="21">
        <f t="shared" si="2"/>
        <v>1.28946324412458</v>
      </c>
      <c r="T14" s="21">
        <f t="shared" si="3"/>
        <v>0.0216459377419402</v>
      </c>
      <c r="U14" s="22">
        <f t="shared" si="4"/>
        <v>0.0167867815081737</v>
      </c>
    </row>
    <row r="15" spans="1:21">
      <c r="A15" s="7" t="s">
        <v>21</v>
      </c>
      <c r="B15" s="8" t="s">
        <v>28</v>
      </c>
      <c r="C15" s="7" t="s">
        <v>23</v>
      </c>
      <c r="D15" s="7" t="s">
        <v>32</v>
      </c>
      <c r="E15" s="7" t="s">
        <v>33</v>
      </c>
      <c r="F15" s="10">
        <v>2764800</v>
      </c>
      <c r="G15" s="11">
        <v>3686472</v>
      </c>
      <c r="H15" s="7">
        <v>17</v>
      </c>
      <c r="I15" s="14">
        <v>30996</v>
      </c>
      <c r="J15" s="14">
        <v>43460</v>
      </c>
      <c r="K15" s="15">
        <v>0.4979198</v>
      </c>
      <c r="L15" s="7">
        <v>0.118</v>
      </c>
      <c r="M15" s="7">
        <v>0.002</v>
      </c>
      <c r="N15" s="7">
        <v>2.362</v>
      </c>
      <c r="O15" s="7">
        <v>0.001</v>
      </c>
      <c r="P15" s="18">
        <v>2.483</v>
      </c>
      <c r="Q15" s="20">
        <f t="shared" si="0"/>
        <v>2.8629198</v>
      </c>
      <c r="R15" s="21">
        <f t="shared" si="1"/>
        <v>0.349293752483042</v>
      </c>
      <c r="S15" s="21">
        <f t="shared" si="2"/>
        <v>1.28766163830366</v>
      </c>
      <c r="T15" s="21">
        <f t="shared" si="3"/>
        <v>0.015180306482913</v>
      </c>
      <c r="U15" s="22">
        <f t="shared" si="4"/>
        <v>0.0117890492590205</v>
      </c>
    </row>
    <row r="16" spans="1:21">
      <c r="A16" s="7" t="s">
        <v>21</v>
      </c>
      <c r="B16" s="8" t="s">
        <v>29</v>
      </c>
      <c r="C16" s="7" t="s">
        <v>23</v>
      </c>
      <c r="D16" s="7" t="s">
        <v>32</v>
      </c>
      <c r="E16" s="7" t="s">
        <v>33</v>
      </c>
      <c r="F16" s="10">
        <v>2764800</v>
      </c>
      <c r="G16" s="11">
        <v>3686472</v>
      </c>
      <c r="H16" s="7">
        <v>9</v>
      </c>
      <c r="I16" s="14">
        <v>18816</v>
      </c>
      <c r="J16" s="14">
        <v>26156</v>
      </c>
      <c r="K16" s="15">
        <v>0.4979198</v>
      </c>
      <c r="L16" s="7">
        <v>0.125</v>
      </c>
      <c r="M16" s="7">
        <v>0.002</v>
      </c>
      <c r="N16" s="7">
        <v>2.348</v>
      </c>
      <c r="O16" s="7">
        <v>0.001</v>
      </c>
      <c r="P16" s="18">
        <v>2.476</v>
      </c>
      <c r="Q16" s="20">
        <f t="shared" si="0"/>
        <v>2.8489198</v>
      </c>
      <c r="R16" s="21">
        <f t="shared" si="1"/>
        <v>0.351010232018465</v>
      </c>
      <c r="S16" s="21">
        <f t="shared" si="2"/>
        <v>1.29398939204958</v>
      </c>
      <c r="T16" s="21">
        <f t="shared" si="3"/>
        <v>0.00918102362867498</v>
      </c>
      <c r="U16" s="22">
        <f t="shared" si="4"/>
        <v>0.00709513052045424</v>
      </c>
    </row>
    <row r="17" spans="1:21">
      <c r="A17" s="7" t="s">
        <v>21</v>
      </c>
      <c r="B17" s="7" t="s">
        <v>22</v>
      </c>
      <c r="C17" s="8" t="s">
        <v>34</v>
      </c>
      <c r="D17" s="7" t="s">
        <v>24</v>
      </c>
      <c r="E17" s="7" t="s">
        <v>25</v>
      </c>
      <c r="F17" s="10">
        <v>11059200</v>
      </c>
      <c r="G17" s="11">
        <v>14745672</v>
      </c>
      <c r="H17" s="7">
        <v>169</v>
      </c>
      <c r="I17" s="14">
        <v>539058</v>
      </c>
      <c r="J17" s="14">
        <v>742472</v>
      </c>
      <c r="K17" s="16">
        <v>0.5754642</v>
      </c>
      <c r="L17" s="7">
        <v>1.624</v>
      </c>
      <c r="M17" s="7">
        <v>0.13</v>
      </c>
      <c r="N17" s="7">
        <v>93.5</v>
      </c>
      <c r="O17" s="7">
        <v>0.092</v>
      </c>
      <c r="P17" s="18">
        <v>95.346</v>
      </c>
      <c r="Q17" s="20">
        <f t="shared" si="0"/>
        <v>94.2974642</v>
      </c>
      <c r="R17" s="21">
        <f t="shared" si="1"/>
        <v>0.0106047390402679</v>
      </c>
      <c r="S17" s="21">
        <f t="shared" si="2"/>
        <v>0.156374003533385</v>
      </c>
      <c r="T17" s="21">
        <f t="shared" si="3"/>
        <v>0.00787372180470575</v>
      </c>
      <c r="U17" s="22">
        <f t="shared" si="4"/>
        <v>0.0503518591760348</v>
      </c>
    </row>
    <row r="18" spans="1:21">
      <c r="A18" s="7" t="s">
        <v>21</v>
      </c>
      <c r="B18" s="8" t="s">
        <v>26</v>
      </c>
      <c r="C18" s="8" t="s">
        <v>34</v>
      </c>
      <c r="D18" s="7" t="s">
        <v>24</v>
      </c>
      <c r="E18" s="7" t="s">
        <v>25</v>
      </c>
      <c r="F18" s="10">
        <v>11059200</v>
      </c>
      <c r="G18" s="11">
        <v>14745672</v>
      </c>
      <c r="H18" s="7">
        <v>130</v>
      </c>
      <c r="I18" s="14">
        <v>408060</v>
      </c>
      <c r="J18" s="14">
        <v>562352</v>
      </c>
      <c r="K18" s="16">
        <v>0.5754642</v>
      </c>
      <c r="L18" s="7">
        <v>1.631</v>
      </c>
      <c r="M18" s="7">
        <v>0.208</v>
      </c>
      <c r="N18" s="7">
        <v>92.359</v>
      </c>
      <c r="O18" s="7">
        <v>0.081</v>
      </c>
      <c r="P18" s="18">
        <v>94.279</v>
      </c>
      <c r="Q18" s="20">
        <f t="shared" si="0"/>
        <v>93.2234642</v>
      </c>
      <c r="R18" s="21">
        <f t="shared" si="1"/>
        <v>0.0107269131069257</v>
      </c>
      <c r="S18" s="21">
        <f t="shared" si="2"/>
        <v>0.158175542247228</v>
      </c>
      <c r="T18" s="21">
        <f t="shared" si="3"/>
        <v>0.00603230103950589</v>
      </c>
      <c r="U18" s="22">
        <f t="shared" si="4"/>
        <v>0.0381367495492915</v>
      </c>
    </row>
    <row r="19" spans="1:21">
      <c r="A19" s="7" t="s">
        <v>21</v>
      </c>
      <c r="B19" s="8" t="s">
        <v>27</v>
      </c>
      <c r="C19" s="8" t="s">
        <v>34</v>
      </c>
      <c r="D19" s="7" t="s">
        <v>24</v>
      </c>
      <c r="E19" s="7" t="s">
        <v>25</v>
      </c>
      <c r="F19" s="10">
        <v>11059200</v>
      </c>
      <c r="G19" s="11">
        <v>14745672</v>
      </c>
      <c r="H19" s="7">
        <v>95</v>
      </c>
      <c r="I19" s="14">
        <v>289590</v>
      </c>
      <c r="J19" s="14">
        <v>399528</v>
      </c>
      <c r="K19" s="16">
        <v>0.5754642</v>
      </c>
      <c r="L19" s="7">
        <v>1.619</v>
      </c>
      <c r="M19" s="7">
        <v>0.125</v>
      </c>
      <c r="N19" s="7">
        <v>91.214</v>
      </c>
      <c r="O19" s="7">
        <v>0.049</v>
      </c>
      <c r="P19" s="18">
        <v>93.007</v>
      </c>
      <c r="Q19" s="20">
        <f t="shared" si="0"/>
        <v>91.9634642</v>
      </c>
      <c r="R19" s="21">
        <f t="shared" si="1"/>
        <v>0.010873883543852</v>
      </c>
      <c r="S19" s="21">
        <f t="shared" si="2"/>
        <v>0.160342720103839</v>
      </c>
      <c r="T19" s="21">
        <f t="shared" si="3"/>
        <v>0.00434442094450809</v>
      </c>
      <c r="U19" s="22">
        <f t="shared" si="4"/>
        <v>0.0270945942646764</v>
      </c>
    </row>
    <row r="20" spans="1:21">
      <c r="A20" s="7" t="s">
        <v>21</v>
      </c>
      <c r="B20" s="8" t="s">
        <v>28</v>
      </c>
      <c r="C20" s="8" t="s">
        <v>34</v>
      </c>
      <c r="D20" s="7" t="s">
        <v>24</v>
      </c>
      <c r="E20" s="7" t="s">
        <v>25</v>
      </c>
      <c r="F20" s="10">
        <v>11059200</v>
      </c>
      <c r="G20" s="11">
        <v>14745672</v>
      </c>
      <c r="H20" s="7">
        <v>58</v>
      </c>
      <c r="I20" s="14">
        <v>174954</v>
      </c>
      <c r="J20" s="14">
        <v>241748</v>
      </c>
      <c r="K20" s="16">
        <v>0.5754642</v>
      </c>
      <c r="L20" s="7">
        <v>1.644</v>
      </c>
      <c r="M20" s="7">
        <v>0.127</v>
      </c>
      <c r="N20" s="7">
        <v>90.538</v>
      </c>
      <c r="O20" s="7">
        <v>0.041</v>
      </c>
      <c r="P20" s="18">
        <v>92.35</v>
      </c>
      <c r="Q20" s="20">
        <f t="shared" si="0"/>
        <v>91.2814642</v>
      </c>
      <c r="R20" s="21">
        <f t="shared" si="1"/>
        <v>0.0109551266378569</v>
      </c>
      <c r="S20" s="21">
        <f t="shared" si="2"/>
        <v>0.1615407041203</v>
      </c>
      <c r="T20" s="21">
        <f t="shared" si="3"/>
        <v>0.00264837995444863</v>
      </c>
      <c r="U20" s="22">
        <f t="shared" si="4"/>
        <v>0.0163945054521761</v>
      </c>
    </row>
    <row r="21" spans="1:21">
      <c r="A21" s="7" t="s">
        <v>21</v>
      </c>
      <c r="B21" s="8" t="s">
        <v>29</v>
      </c>
      <c r="C21" s="8" t="s">
        <v>34</v>
      </c>
      <c r="D21" s="7" t="s">
        <v>24</v>
      </c>
      <c r="E21" s="7" t="s">
        <v>25</v>
      </c>
      <c r="F21" s="10">
        <v>11059200</v>
      </c>
      <c r="G21" s="11">
        <v>14745672</v>
      </c>
      <c r="H21" s="7">
        <v>25</v>
      </c>
      <c r="I21" s="14">
        <v>84144</v>
      </c>
      <c r="J21" s="14">
        <v>115868</v>
      </c>
      <c r="K21" s="16">
        <v>0.5754642</v>
      </c>
      <c r="L21" s="7">
        <v>1.611</v>
      </c>
      <c r="M21" s="7">
        <v>0.156</v>
      </c>
      <c r="N21" s="7">
        <v>89.549</v>
      </c>
      <c r="O21" s="7">
        <v>0.014</v>
      </c>
      <c r="P21" s="18">
        <v>91.33</v>
      </c>
      <c r="Q21" s="20">
        <f t="shared" si="0"/>
        <v>90.2944642</v>
      </c>
      <c r="R21" s="21">
        <f t="shared" si="1"/>
        <v>0.0110748760608959</v>
      </c>
      <c r="S21" s="21">
        <f t="shared" si="2"/>
        <v>0.163306489834623</v>
      </c>
      <c r="T21" s="21">
        <f t="shared" si="3"/>
        <v>0.00128322373942388</v>
      </c>
      <c r="U21" s="22">
        <f t="shared" si="4"/>
        <v>0.00785776328132078</v>
      </c>
    </row>
    <row r="22" spans="1:21">
      <c r="A22" s="7" t="s">
        <v>21</v>
      </c>
      <c r="B22" s="7" t="s">
        <v>22</v>
      </c>
      <c r="C22" s="8" t="s">
        <v>34</v>
      </c>
      <c r="D22" s="7" t="s">
        <v>30</v>
      </c>
      <c r="E22" s="7" t="s">
        <v>31</v>
      </c>
      <c r="F22" s="10">
        <v>6220800</v>
      </c>
      <c r="G22" s="11">
        <v>8294472</v>
      </c>
      <c r="H22" s="7">
        <v>146</v>
      </c>
      <c r="I22" s="14">
        <v>304770</v>
      </c>
      <c r="J22" s="14">
        <v>424700</v>
      </c>
      <c r="K22" s="16">
        <v>0.5177548</v>
      </c>
      <c r="L22" s="7">
        <v>1.206</v>
      </c>
      <c r="M22" s="7">
        <v>0.071</v>
      </c>
      <c r="N22" s="7">
        <v>87.892</v>
      </c>
      <c r="O22" s="7">
        <v>0.092</v>
      </c>
      <c r="P22" s="18">
        <v>89.261</v>
      </c>
      <c r="Q22" s="20">
        <f t="shared" si="0"/>
        <v>88.5727548</v>
      </c>
      <c r="R22" s="21">
        <f t="shared" si="1"/>
        <v>0.011290153526985</v>
      </c>
      <c r="S22" s="21">
        <f t="shared" si="2"/>
        <v>0.0936458623052785</v>
      </c>
      <c r="T22" s="21">
        <f t="shared" si="3"/>
        <v>0.00479492820291054</v>
      </c>
      <c r="U22" s="22">
        <f t="shared" si="4"/>
        <v>0.0512027769820671</v>
      </c>
    </row>
    <row r="23" spans="1:21">
      <c r="A23" s="7" t="s">
        <v>21</v>
      </c>
      <c r="B23" s="8" t="s">
        <v>26</v>
      </c>
      <c r="C23" s="8" t="s">
        <v>34</v>
      </c>
      <c r="D23" s="7" t="s">
        <v>30</v>
      </c>
      <c r="E23" s="7" t="s">
        <v>31</v>
      </c>
      <c r="F23" s="10">
        <v>6220800</v>
      </c>
      <c r="G23" s="11">
        <v>8294472</v>
      </c>
      <c r="H23" s="7">
        <v>113</v>
      </c>
      <c r="I23" s="14">
        <v>238938</v>
      </c>
      <c r="J23" s="14">
        <v>332764</v>
      </c>
      <c r="K23" s="16">
        <v>0.5177548</v>
      </c>
      <c r="L23" s="7">
        <v>1.203</v>
      </c>
      <c r="M23" s="7">
        <v>0.071</v>
      </c>
      <c r="N23" s="7">
        <v>86.648</v>
      </c>
      <c r="O23" s="7">
        <v>0.054</v>
      </c>
      <c r="P23" s="18">
        <v>87.976</v>
      </c>
      <c r="Q23" s="20">
        <f t="shared" si="0"/>
        <v>87.2907548</v>
      </c>
      <c r="R23" s="21">
        <f t="shared" si="1"/>
        <v>0.0114559669267518</v>
      </c>
      <c r="S23" s="21">
        <f t="shared" si="2"/>
        <v>0.0950211969068688</v>
      </c>
      <c r="T23" s="21">
        <f t="shared" si="3"/>
        <v>0.00381213337841363</v>
      </c>
      <c r="U23" s="22">
        <f t="shared" si="4"/>
        <v>0.040118768259149</v>
      </c>
    </row>
    <row r="24" spans="1:21">
      <c r="A24" s="7" t="s">
        <v>21</v>
      </c>
      <c r="B24" s="8" t="s">
        <v>27</v>
      </c>
      <c r="C24" s="8" t="s">
        <v>34</v>
      </c>
      <c r="D24" s="7" t="s">
        <v>30</v>
      </c>
      <c r="E24" s="7" t="s">
        <v>31</v>
      </c>
      <c r="F24" s="10">
        <v>6220800</v>
      </c>
      <c r="G24" s="11">
        <v>8294472</v>
      </c>
      <c r="H24" s="7">
        <v>82</v>
      </c>
      <c r="I24" s="14">
        <v>186732</v>
      </c>
      <c r="J24" s="14">
        <v>259464</v>
      </c>
      <c r="K24" s="16">
        <v>0.5177548</v>
      </c>
      <c r="L24" s="7">
        <v>1.197</v>
      </c>
      <c r="M24" s="7">
        <v>0.07</v>
      </c>
      <c r="N24" s="7">
        <v>85.841</v>
      </c>
      <c r="O24" s="7">
        <v>0.039</v>
      </c>
      <c r="P24" s="18">
        <v>87.147</v>
      </c>
      <c r="Q24" s="20">
        <f t="shared" si="0"/>
        <v>86.4677548</v>
      </c>
      <c r="R24" s="21">
        <f t="shared" si="1"/>
        <v>0.011565004808012</v>
      </c>
      <c r="S24" s="21">
        <f t="shared" si="2"/>
        <v>0.0959256085599207</v>
      </c>
      <c r="T24" s="21">
        <f t="shared" si="3"/>
        <v>0.00300070240750602</v>
      </c>
      <c r="U24" s="22">
        <f t="shared" si="4"/>
        <v>0.0312815571624089</v>
      </c>
    </row>
    <row r="25" spans="1:21">
      <c r="A25" s="7" t="s">
        <v>21</v>
      </c>
      <c r="B25" s="8" t="s">
        <v>28</v>
      </c>
      <c r="C25" s="8" t="s">
        <v>34</v>
      </c>
      <c r="D25" s="7" t="s">
        <v>30</v>
      </c>
      <c r="E25" s="7" t="s">
        <v>31</v>
      </c>
      <c r="F25" s="10">
        <v>6220800</v>
      </c>
      <c r="G25" s="11">
        <v>8294472</v>
      </c>
      <c r="H25" s="7">
        <v>52</v>
      </c>
      <c r="I25" s="14">
        <v>127410</v>
      </c>
      <c r="J25" s="14">
        <v>175964</v>
      </c>
      <c r="K25" s="16">
        <v>0.5177548</v>
      </c>
      <c r="L25" s="7">
        <v>1.193</v>
      </c>
      <c r="M25" s="7">
        <v>0.095</v>
      </c>
      <c r="N25" s="7">
        <v>85.053</v>
      </c>
      <c r="O25" s="7">
        <v>0.026</v>
      </c>
      <c r="P25" s="18">
        <v>86.367</v>
      </c>
      <c r="Q25" s="20">
        <f t="shared" si="0"/>
        <v>85.6917548</v>
      </c>
      <c r="R25" s="21">
        <f t="shared" si="1"/>
        <v>0.0116697341807732</v>
      </c>
      <c r="S25" s="21">
        <f t="shared" si="2"/>
        <v>0.0967942834098666</v>
      </c>
      <c r="T25" s="21">
        <f t="shared" si="3"/>
        <v>0.00205345310538558</v>
      </c>
      <c r="U25" s="22">
        <f t="shared" si="4"/>
        <v>0.0212146113700788</v>
      </c>
    </row>
    <row r="26" spans="1:21">
      <c r="A26" s="7" t="s">
        <v>21</v>
      </c>
      <c r="B26" s="8" t="s">
        <v>29</v>
      </c>
      <c r="C26" s="8" t="s">
        <v>34</v>
      </c>
      <c r="D26" s="7" t="s">
        <v>30</v>
      </c>
      <c r="E26" s="7" t="s">
        <v>31</v>
      </c>
      <c r="F26" s="10">
        <v>6220800</v>
      </c>
      <c r="G26" s="11">
        <v>8294472</v>
      </c>
      <c r="H26" s="7">
        <v>27</v>
      </c>
      <c r="I26" s="14">
        <v>83460</v>
      </c>
      <c r="J26" s="14">
        <v>114540</v>
      </c>
      <c r="K26" s="16">
        <v>0.5177548</v>
      </c>
      <c r="L26" s="7">
        <v>1.214</v>
      </c>
      <c r="M26" s="7">
        <v>0.071</v>
      </c>
      <c r="N26" s="7">
        <v>84.656</v>
      </c>
      <c r="O26" s="7">
        <v>0.014</v>
      </c>
      <c r="P26" s="18">
        <v>85.955</v>
      </c>
      <c r="Q26" s="20">
        <f t="shared" si="0"/>
        <v>85.2587548</v>
      </c>
      <c r="R26" s="21">
        <f t="shared" si="1"/>
        <v>0.011729000761808</v>
      </c>
      <c r="S26" s="21">
        <f t="shared" si="2"/>
        <v>0.097285868406795</v>
      </c>
      <c r="T26" s="21">
        <f t="shared" si="3"/>
        <v>0.00134343974725749</v>
      </c>
      <c r="U26" s="22">
        <f t="shared" si="4"/>
        <v>0.0138091972581257</v>
      </c>
    </row>
    <row r="27" spans="1:21">
      <c r="A27" s="7" t="s">
        <v>21</v>
      </c>
      <c r="B27" s="7" t="s">
        <v>22</v>
      </c>
      <c r="C27" s="8" t="s">
        <v>34</v>
      </c>
      <c r="D27" s="7" t="s">
        <v>35</v>
      </c>
      <c r="E27" s="7" t="s">
        <v>33</v>
      </c>
      <c r="F27" s="10">
        <v>2764800</v>
      </c>
      <c r="G27" s="11">
        <v>3686472</v>
      </c>
      <c r="H27" s="7">
        <v>62</v>
      </c>
      <c r="I27" s="14">
        <v>98334</v>
      </c>
      <c r="J27" s="14">
        <v>138736</v>
      </c>
      <c r="K27" s="16">
        <v>0.4981842</v>
      </c>
      <c r="L27" s="7">
        <v>0.535</v>
      </c>
      <c r="M27" s="7">
        <v>0.039</v>
      </c>
      <c r="N27" s="7">
        <v>64.303</v>
      </c>
      <c r="O27" s="7">
        <v>0.032</v>
      </c>
      <c r="P27" s="18">
        <v>64.909</v>
      </c>
      <c r="Q27" s="20">
        <f t="shared" si="0"/>
        <v>64.8721842</v>
      </c>
      <c r="R27" s="21">
        <f t="shared" si="1"/>
        <v>0.0154149272501295</v>
      </c>
      <c r="S27" s="21">
        <f t="shared" si="2"/>
        <v>0.0568266976896394</v>
      </c>
      <c r="T27" s="21">
        <f t="shared" si="3"/>
        <v>0.00213860534697397</v>
      </c>
      <c r="U27" s="22">
        <f t="shared" si="4"/>
        <v>0.0376338135756897</v>
      </c>
    </row>
    <row r="28" spans="1:21">
      <c r="A28" s="7" t="s">
        <v>21</v>
      </c>
      <c r="B28" s="8" t="s">
        <v>26</v>
      </c>
      <c r="C28" s="8" t="s">
        <v>34</v>
      </c>
      <c r="D28" s="7" t="s">
        <v>35</v>
      </c>
      <c r="E28" s="7" t="s">
        <v>33</v>
      </c>
      <c r="F28" s="10">
        <v>2764800</v>
      </c>
      <c r="G28" s="11">
        <v>3686472</v>
      </c>
      <c r="H28" s="7">
        <v>43</v>
      </c>
      <c r="I28" s="14">
        <v>70791</v>
      </c>
      <c r="J28" s="14">
        <v>99776</v>
      </c>
      <c r="K28" s="16">
        <v>0.4981842</v>
      </c>
      <c r="L28" s="7">
        <v>0.513</v>
      </c>
      <c r="M28" s="7">
        <v>0.045</v>
      </c>
      <c r="N28" s="7">
        <v>64.105</v>
      </c>
      <c r="O28" s="7">
        <v>0.023</v>
      </c>
      <c r="P28" s="18">
        <v>64.686</v>
      </c>
      <c r="Q28" s="20">
        <f t="shared" si="0"/>
        <v>64.6711842</v>
      </c>
      <c r="R28" s="21">
        <f t="shared" si="1"/>
        <v>0.0154628373110879</v>
      </c>
      <c r="S28" s="21">
        <f t="shared" si="2"/>
        <v>0.0570033167878809</v>
      </c>
      <c r="T28" s="21">
        <f t="shared" si="3"/>
        <v>0.00154282005555111</v>
      </c>
      <c r="U28" s="22">
        <f t="shared" si="4"/>
        <v>0.0270654436002769</v>
      </c>
    </row>
    <row r="29" spans="1:21">
      <c r="A29" s="7" t="s">
        <v>21</v>
      </c>
      <c r="B29" s="8" t="s">
        <v>27</v>
      </c>
      <c r="C29" s="8" t="s">
        <v>34</v>
      </c>
      <c r="D29" s="9" t="s">
        <v>35</v>
      </c>
      <c r="E29" s="9" t="s">
        <v>33</v>
      </c>
      <c r="F29" s="12">
        <v>2764800</v>
      </c>
      <c r="G29" s="13">
        <v>3686472</v>
      </c>
      <c r="H29" s="9">
        <v>33</v>
      </c>
      <c r="I29" s="17">
        <v>72066</v>
      </c>
      <c r="J29" s="17">
        <v>100396</v>
      </c>
      <c r="K29" s="16">
        <v>0.4981842</v>
      </c>
      <c r="L29" s="9">
        <v>0.537</v>
      </c>
      <c r="M29" s="9">
        <v>0.04</v>
      </c>
      <c r="N29" s="9">
        <v>62.552</v>
      </c>
      <c r="O29" s="9">
        <v>0.019</v>
      </c>
      <c r="P29" s="19">
        <v>63.148</v>
      </c>
      <c r="Q29" s="20">
        <f t="shared" si="0"/>
        <v>63.1091842</v>
      </c>
      <c r="R29" s="21">
        <f t="shared" si="1"/>
        <v>0.0158455542196662</v>
      </c>
      <c r="S29" s="21">
        <f t="shared" si="2"/>
        <v>0.0584141919552812</v>
      </c>
      <c r="T29" s="21">
        <f t="shared" si="3"/>
        <v>0.00159083026143761</v>
      </c>
      <c r="U29" s="22">
        <f t="shared" si="4"/>
        <v>0.0272336260793517</v>
      </c>
    </row>
    <row r="30" spans="1:21">
      <c r="A30" s="7" t="s">
        <v>21</v>
      </c>
      <c r="B30" s="8" t="s">
        <v>28</v>
      </c>
      <c r="C30" s="8" t="s">
        <v>34</v>
      </c>
      <c r="D30" s="7" t="s">
        <v>35</v>
      </c>
      <c r="E30" s="7" t="s">
        <v>33</v>
      </c>
      <c r="F30" s="10">
        <v>2764800</v>
      </c>
      <c r="G30" s="11">
        <v>3686472</v>
      </c>
      <c r="H30" s="7">
        <v>20</v>
      </c>
      <c r="I30" s="14">
        <v>36123</v>
      </c>
      <c r="J30" s="14">
        <v>50600</v>
      </c>
      <c r="K30" s="16">
        <v>0.4981842</v>
      </c>
      <c r="L30" s="7">
        <v>0.522</v>
      </c>
      <c r="M30" s="7">
        <v>0.031</v>
      </c>
      <c r="N30" s="7">
        <v>62.571</v>
      </c>
      <c r="O30" s="7">
        <v>0.009</v>
      </c>
      <c r="P30" s="18">
        <v>63.133</v>
      </c>
      <c r="Q30" s="20">
        <f t="shared" si="0"/>
        <v>63.1091842</v>
      </c>
      <c r="R30" s="21">
        <f t="shared" si="1"/>
        <v>0.0158455542196662</v>
      </c>
      <c r="S30" s="21">
        <f t="shared" si="2"/>
        <v>0.0584141919552812</v>
      </c>
      <c r="T30" s="21">
        <f t="shared" si="3"/>
        <v>0.000801785043515109</v>
      </c>
      <c r="U30" s="22">
        <f t="shared" si="4"/>
        <v>0.0137258603890115</v>
      </c>
    </row>
    <row r="31" spans="1:21">
      <c r="A31" s="7" t="s">
        <v>21</v>
      </c>
      <c r="B31" s="8" t="s">
        <v>29</v>
      </c>
      <c r="C31" s="8" t="s">
        <v>34</v>
      </c>
      <c r="D31" s="7" t="s">
        <v>35</v>
      </c>
      <c r="E31" s="7" t="s">
        <v>33</v>
      </c>
      <c r="F31" s="10">
        <v>2764800</v>
      </c>
      <c r="G31" s="11">
        <v>3686472</v>
      </c>
      <c r="H31" s="7">
        <v>11</v>
      </c>
      <c r="I31" s="14">
        <v>22491</v>
      </c>
      <c r="J31" s="14">
        <v>31228</v>
      </c>
      <c r="K31" s="16">
        <v>0.4981842</v>
      </c>
      <c r="L31" s="7">
        <v>0.516</v>
      </c>
      <c r="M31" s="7">
        <v>0.036</v>
      </c>
      <c r="N31" s="7">
        <v>62.568</v>
      </c>
      <c r="O31" s="7">
        <v>0.005</v>
      </c>
      <c r="P31" s="18">
        <v>63.125</v>
      </c>
      <c r="Q31" s="20">
        <f t="shared" si="0"/>
        <v>63.1071842</v>
      </c>
      <c r="R31" s="21">
        <f t="shared" si="1"/>
        <v>0.0158460563987578</v>
      </c>
      <c r="S31" s="21">
        <f t="shared" si="2"/>
        <v>0.0584160432244416</v>
      </c>
      <c r="T31" s="21">
        <f t="shared" si="3"/>
        <v>0.00049484064922041</v>
      </c>
      <c r="U31" s="22">
        <f t="shared" si="4"/>
        <v>0.00847097170411168</v>
      </c>
    </row>
    <row r="32" spans="1:21">
      <c r="A32" s="7"/>
      <c r="B32" s="7"/>
      <c r="C32" s="8"/>
      <c r="D32" s="7"/>
      <c r="E32" s="7"/>
      <c r="F32" s="10"/>
      <c r="G32" s="11"/>
      <c r="H32" s="7"/>
      <c r="I32" s="14"/>
      <c r="J32" s="14"/>
      <c r="K32" s="14"/>
      <c r="L32" s="7"/>
      <c r="M32" s="7"/>
      <c r="N32" s="7"/>
      <c r="O32" s="7"/>
      <c r="P32" s="18"/>
      <c r="Q32" s="18"/>
      <c r="R32" s="21"/>
      <c r="S32" s="21"/>
      <c r="T32" s="21"/>
      <c r="U32" s="22"/>
    </row>
    <row r="33" spans="1:21">
      <c r="A33" s="7"/>
      <c r="B33" s="8"/>
      <c r="C33" s="8"/>
      <c r="D33" s="7"/>
      <c r="E33" s="7"/>
      <c r="F33" s="10"/>
      <c r="G33" s="11"/>
      <c r="H33" s="7"/>
      <c r="I33" s="14"/>
      <c r="J33" s="14"/>
      <c r="K33" s="14"/>
      <c r="L33" s="7"/>
      <c r="M33" s="7"/>
      <c r="N33" s="7"/>
      <c r="O33" s="7"/>
      <c r="P33" s="18"/>
      <c r="Q33" s="18"/>
      <c r="R33" s="21"/>
      <c r="S33" s="21"/>
      <c r="T33" s="21"/>
      <c r="U33" s="22"/>
    </row>
    <row r="34" spans="1:21">
      <c r="A34" s="7"/>
      <c r="B34" s="8"/>
      <c r="C34" s="8"/>
      <c r="D34" s="7"/>
      <c r="E34" s="7"/>
      <c r="F34" s="10"/>
      <c r="G34" s="11"/>
      <c r="H34" s="7"/>
      <c r="I34" s="14"/>
      <c r="J34" s="14"/>
      <c r="K34" s="14"/>
      <c r="L34" s="7"/>
      <c r="M34" s="7"/>
      <c r="N34" s="7"/>
      <c r="O34" s="7"/>
      <c r="P34" s="18"/>
      <c r="Q34" s="18"/>
      <c r="R34" s="21"/>
      <c r="S34" s="21"/>
      <c r="T34" s="21"/>
      <c r="U34" s="22"/>
    </row>
    <row r="35" spans="1:21">
      <c r="A35" s="7"/>
      <c r="B35" s="8"/>
      <c r="C35" s="8"/>
      <c r="D35" s="7"/>
      <c r="E35" s="7"/>
      <c r="F35" s="10"/>
      <c r="G35" s="11"/>
      <c r="H35" s="7"/>
      <c r="I35" s="14"/>
      <c r="J35" s="14"/>
      <c r="K35" s="14"/>
      <c r="L35" s="7"/>
      <c r="M35" s="7"/>
      <c r="N35" s="7"/>
      <c r="O35" s="7"/>
      <c r="P35" s="18"/>
      <c r="Q35" s="18"/>
      <c r="R35" s="21"/>
      <c r="S35" s="21"/>
      <c r="T35" s="21"/>
      <c r="U35" s="22"/>
    </row>
    <row r="36" spans="1:21">
      <c r="A36" s="7"/>
      <c r="B36" s="8"/>
      <c r="C36" s="8"/>
      <c r="D36" s="7"/>
      <c r="E36" s="7"/>
      <c r="F36" s="10"/>
      <c r="G36" s="11"/>
      <c r="H36" s="7"/>
      <c r="I36" s="14"/>
      <c r="J36" s="14"/>
      <c r="K36" s="14"/>
      <c r="L36" s="7"/>
      <c r="M36" s="7"/>
      <c r="N36" s="7"/>
      <c r="O36" s="7"/>
      <c r="P36" s="18"/>
      <c r="Q36" s="18"/>
      <c r="R36" s="21"/>
      <c r="S36" s="21"/>
      <c r="T36" s="21"/>
      <c r="U36" s="22"/>
    </row>
  </sheetData>
  <pageMargins left="0.75" right="0.75" top="1" bottom="1" header="0.511811023622047" footer="0.511811023622047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3"/>
  <sheetViews>
    <sheetView topLeftCell="M8" workbookViewId="0">
      <selection activeCell="AF2" sqref="AF2:AF13"/>
    </sheetView>
  </sheetViews>
  <sheetFormatPr defaultColWidth="8.88888888888889" defaultRowHeight="15"/>
  <sheetData>
    <row r="1" ht="18.75" spans="1:32">
      <c r="A1" s="1" t="s">
        <v>36</v>
      </c>
      <c r="B1" s="1" t="s">
        <v>37</v>
      </c>
      <c r="C1" s="1" t="s">
        <v>36</v>
      </c>
      <c r="D1" s="1" t="s">
        <v>37</v>
      </c>
      <c r="E1" s="1" t="s">
        <v>36</v>
      </c>
      <c r="F1" s="1" t="s">
        <v>37</v>
      </c>
      <c r="G1" s="1" t="s">
        <v>36</v>
      </c>
      <c r="H1" s="1" t="s">
        <v>37</v>
      </c>
      <c r="I1" s="1" t="s">
        <v>36</v>
      </c>
      <c r="J1" s="1" t="s">
        <v>37</v>
      </c>
      <c r="K1" s="1" t="s">
        <v>36</v>
      </c>
      <c r="L1" s="1" t="s">
        <v>37</v>
      </c>
      <c r="M1" s="1" t="s">
        <v>36</v>
      </c>
      <c r="N1" s="1" t="s">
        <v>37</v>
      </c>
      <c r="O1" s="1" t="s">
        <v>36</v>
      </c>
      <c r="P1" s="1" t="s">
        <v>37</v>
      </c>
      <c r="Q1" s="1" t="s">
        <v>36</v>
      </c>
      <c r="R1" s="1" t="s">
        <v>37</v>
      </c>
      <c r="S1" s="1" t="s">
        <v>36</v>
      </c>
      <c r="T1" s="1" t="s">
        <v>37</v>
      </c>
      <c r="U1" s="1" t="s">
        <v>36</v>
      </c>
      <c r="V1" s="1" t="s">
        <v>37</v>
      </c>
      <c r="W1" s="1" t="s">
        <v>36</v>
      </c>
      <c r="X1" s="1" t="s">
        <v>37</v>
      </c>
      <c r="Y1" s="1" t="s">
        <v>36</v>
      </c>
      <c r="Z1" s="1" t="s">
        <v>37</v>
      </c>
      <c r="AA1" s="1" t="s">
        <v>36</v>
      </c>
      <c r="AB1" s="1" t="s">
        <v>37</v>
      </c>
      <c r="AC1" s="1" t="s">
        <v>36</v>
      </c>
      <c r="AD1" s="1" t="s">
        <v>37</v>
      </c>
      <c r="AE1" s="1" t="s">
        <v>36</v>
      </c>
      <c r="AF1" s="1" t="s">
        <v>37</v>
      </c>
    </row>
    <row r="2" ht="144.75" spans="1:32">
      <c r="A2" s="2" t="s">
        <v>38</v>
      </c>
      <c r="B2" s="3" t="s">
        <v>24</v>
      </c>
      <c r="C2" s="2" t="s">
        <v>38</v>
      </c>
      <c r="D2" s="3" t="s">
        <v>24</v>
      </c>
      <c r="E2" s="2" t="s">
        <v>38</v>
      </c>
      <c r="F2" s="3" t="s">
        <v>24</v>
      </c>
      <c r="G2" s="2" t="s">
        <v>38</v>
      </c>
      <c r="H2" s="3" t="s">
        <v>24</v>
      </c>
      <c r="I2" s="2" t="s">
        <v>38</v>
      </c>
      <c r="J2" s="3" t="s">
        <v>24</v>
      </c>
      <c r="K2" s="2" t="s">
        <v>38</v>
      </c>
      <c r="L2" s="3" t="s">
        <v>30</v>
      </c>
      <c r="M2" s="2" t="s">
        <v>38</v>
      </c>
      <c r="N2" s="3" t="s">
        <v>30</v>
      </c>
      <c r="O2" s="2" t="s">
        <v>38</v>
      </c>
      <c r="P2" s="3" t="s">
        <v>30</v>
      </c>
      <c r="Q2" s="2" t="s">
        <v>38</v>
      </c>
      <c r="R2" s="3" t="s">
        <v>30</v>
      </c>
      <c r="S2" s="2" t="s">
        <v>38</v>
      </c>
      <c r="T2" s="3" t="s">
        <v>30</v>
      </c>
      <c r="U2" s="2" t="s">
        <v>38</v>
      </c>
      <c r="V2" s="3" t="s">
        <v>32</v>
      </c>
      <c r="W2" s="2" t="s">
        <v>38</v>
      </c>
      <c r="X2" s="3" t="s">
        <v>32</v>
      </c>
      <c r="Y2" s="2" t="s">
        <v>38</v>
      </c>
      <c r="Z2" s="3" t="s">
        <v>32</v>
      </c>
      <c r="AA2" s="2" t="s">
        <v>38</v>
      </c>
      <c r="AB2" s="3" t="s">
        <v>32</v>
      </c>
      <c r="AC2" s="2" t="s">
        <v>38</v>
      </c>
      <c r="AD2" s="3" t="s">
        <v>39</v>
      </c>
      <c r="AE2" s="2" t="s">
        <v>38</v>
      </c>
      <c r="AF2" s="3" t="s">
        <v>32</v>
      </c>
    </row>
    <row r="3" ht="72.75" spans="1:32">
      <c r="A3" s="2" t="s">
        <v>40</v>
      </c>
      <c r="B3" s="3" t="s">
        <v>25</v>
      </c>
      <c r="C3" s="2" t="s">
        <v>40</v>
      </c>
      <c r="D3" s="3" t="s">
        <v>25</v>
      </c>
      <c r="E3" s="2" t="s">
        <v>40</v>
      </c>
      <c r="F3" s="3" t="s">
        <v>25</v>
      </c>
      <c r="G3" s="2" t="s">
        <v>40</v>
      </c>
      <c r="H3" s="3" t="s">
        <v>25</v>
      </c>
      <c r="I3" s="2" t="s">
        <v>40</v>
      </c>
      <c r="J3" s="3" t="s">
        <v>25</v>
      </c>
      <c r="K3" s="2" t="s">
        <v>40</v>
      </c>
      <c r="L3" s="3" t="s">
        <v>31</v>
      </c>
      <c r="M3" s="2" t="s">
        <v>40</v>
      </c>
      <c r="N3" s="3" t="s">
        <v>31</v>
      </c>
      <c r="O3" s="2" t="s">
        <v>40</v>
      </c>
      <c r="P3" s="3" t="s">
        <v>31</v>
      </c>
      <c r="Q3" s="2" t="s">
        <v>40</v>
      </c>
      <c r="R3" s="3" t="s">
        <v>31</v>
      </c>
      <c r="S3" s="2" t="s">
        <v>40</v>
      </c>
      <c r="T3" s="3" t="s">
        <v>31</v>
      </c>
      <c r="U3" s="2" t="s">
        <v>40</v>
      </c>
      <c r="V3" s="3" t="s">
        <v>33</v>
      </c>
      <c r="W3" s="2" t="s">
        <v>40</v>
      </c>
      <c r="X3" s="3" t="s">
        <v>33</v>
      </c>
      <c r="Y3" s="2" t="s">
        <v>40</v>
      </c>
      <c r="Z3" s="3" t="s">
        <v>33</v>
      </c>
      <c r="AA3" s="2" t="s">
        <v>40</v>
      </c>
      <c r="AB3" s="3" t="s">
        <v>33</v>
      </c>
      <c r="AC3" s="2" t="s">
        <v>40</v>
      </c>
      <c r="AD3" s="3" t="s">
        <v>33</v>
      </c>
      <c r="AE3" s="2" t="s">
        <v>40</v>
      </c>
      <c r="AF3" s="3" t="s">
        <v>33</v>
      </c>
    </row>
    <row r="4" ht="72.75" spans="1:32">
      <c r="A4" s="2" t="s">
        <v>41</v>
      </c>
      <c r="B4" s="4">
        <v>11059200</v>
      </c>
      <c r="C4" s="2" t="s">
        <v>41</v>
      </c>
      <c r="D4" s="4">
        <v>11059200</v>
      </c>
      <c r="E4" s="2" t="s">
        <v>41</v>
      </c>
      <c r="F4" s="4">
        <v>11059200</v>
      </c>
      <c r="G4" s="2" t="s">
        <v>41</v>
      </c>
      <c r="H4" s="4">
        <v>11059200</v>
      </c>
      <c r="I4" s="2" t="s">
        <v>41</v>
      </c>
      <c r="J4" s="4">
        <v>11059200</v>
      </c>
      <c r="K4" s="2" t="s">
        <v>41</v>
      </c>
      <c r="L4" s="4">
        <v>6220800</v>
      </c>
      <c r="M4" s="2" t="s">
        <v>41</v>
      </c>
      <c r="N4" s="4">
        <v>6220800</v>
      </c>
      <c r="O4" s="2" t="s">
        <v>41</v>
      </c>
      <c r="P4" s="4">
        <v>6220800</v>
      </c>
      <c r="Q4" s="2" t="s">
        <v>41</v>
      </c>
      <c r="R4" s="4">
        <v>6220800</v>
      </c>
      <c r="S4" s="2" t="s">
        <v>41</v>
      </c>
      <c r="T4" s="4">
        <v>6220800</v>
      </c>
      <c r="U4" s="2" t="s">
        <v>41</v>
      </c>
      <c r="V4" s="4">
        <v>2764800</v>
      </c>
      <c r="W4" s="2" t="s">
        <v>41</v>
      </c>
      <c r="X4" s="4">
        <v>2764800</v>
      </c>
      <c r="Y4" s="2" t="s">
        <v>41</v>
      </c>
      <c r="Z4" s="4">
        <v>2764800</v>
      </c>
      <c r="AA4" s="2" t="s">
        <v>41</v>
      </c>
      <c r="AB4" s="4">
        <v>2764800</v>
      </c>
      <c r="AC4" s="2" t="s">
        <v>41</v>
      </c>
      <c r="AD4" s="4">
        <v>2764800</v>
      </c>
      <c r="AE4" s="2" t="s">
        <v>41</v>
      </c>
      <c r="AF4" s="4">
        <v>2764800</v>
      </c>
    </row>
    <row r="5" ht="90.75" spans="1:32">
      <c r="A5" s="2" t="s">
        <v>42</v>
      </c>
      <c r="B5" s="4">
        <v>14745672</v>
      </c>
      <c r="C5" s="2" t="s">
        <v>42</v>
      </c>
      <c r="D5" s="4">
        <v>14745672</v>
      </c>
      <c r="E5" s="2" t="s">
        <v>42</v>
      </c>
      <c r="F5" s="4">
        <v>14745672</v>
      </c>
      <c r="G5" s="2" t="s">
        <v>42</v>
      </c>
      <c r="H5" s="4">
        <v>14745672</v>
      </c>
      <c r="I5" s="2" t="s">
        <v>42</v>
      </c>
      <c r="J5" s="4">
        <v>14745672</v>
      </c>
      <c r="K5" s="2" t="s">
        <v>42</v>
      </c>
      <c r="L5" s="4">
        <v>8294472</v>
      </c>
      <c r="M5" s="2" t="s">
        <v>42</v>
      </c>
      <c r="N5" s="4">
        <v>8294472</v>
      </c>
      <c r="O5" s="2" t="s">
        <v>42</v>
      </c>
      <c r="P5" s="4">
        <v>8294472</v>
      </c>
      <c r="Q5" s="2" t="s">
        <v>42</v>
      </c>
      <c r="R5" s="4">
        <v>8294472</v>
      </c>
      <c r="S5" s="2" t="s">
        <v>42</v>
      </c>
      <c r="T5" s="4">
        <v>8294472</v>
      </c>
      <c r="U5" s="2" t="s">
        <v>42</v>
      </c>
      <c r="V5" s="4">
        <v>3686472</v>
      </c>
      <c r="W5" s="2" t="s">
        <v>42</v>
      </c>
      <c r="X5" s="4">
        <v>3686472</v>
      </c>
      <c r="Y5" s="2" t="s">
        <v>42</v>
      </c>
      <c r="Z5" s="4">
        <v>3686472</v>
      </c>
      <c r="AA5" s="2" t="s">
        <v>42</v>
      </c>
      <c r="AB5" s="4">
        <v>3686472</v>
      </c>
      <c r="AC5" s="2" t="s">
        <v>42</v>
      </c>
      <c r="AD5" s="4">
        <v>3686472</v>
      </c>
      <c r="AE5" s="2" t="s">
        <v>42</v>
      </c>
      <c r="AF5" s="4">
        <v>3686472</v>
      </c>
    </row>
    <row r="6" ht="90.75" spans="1:32">
      <c r="A6" s="2" t="s">
        <v>43</v>
      </c>
      <c r="B6" s="3">
        <v>169</v>
      </c>
      <c r="C6" s="2" t="s">
        <v>43</v>
      </c>
      <c r="D6" s="3">
        <v>130</v>
      </c>
      <c r="E6" s="2" t="s">
        <v>43</v>
      </c>
      <c r="F6" s="3">
        <v>95</v>
      </c>
      <c r="G6" s="2" t="s">
        <v>43</v>
      </c>
      <c r="H6" s="3">
        <v>58</v>
      </c>
      <c r="I6" s="2" t="s">
        <v>43</v>
      </c>
      <c r="J6" s="3">
        <v>25</v>
      </c>
      <c r="K6" s="2" t="s">
        <v>43</v>
      </c>
      <c r="L6" s="3">
        <v>146</v>
      </c>
      <c r="M6" s="2" t="s">
        <v>43</v>
      </c>
      <c r="N6" s="3">
        <v>113</v>
      </c>
      <c r="O6" s="2" t="s">
        <v>43</v>
      </c>
      <c r="P6" s="3">
        <v>82</v>
      </c>
      <c r="Q6" s="2" t="s">
        <v>43</v>
      </c>
      <c r="R6" s="3">
        <v>52</v>
      </c>
      <c r="S6" s="2" t="s">
        <v>43</v>
      </c>
      <c r="T6" s="3">
        <v>27</v>
      </c>
      <c r="U6" s="2" t="s">
        <v>43</v>
      </c>
      <c r="V6" s="3">
        <v>52</v>
      </c>
      <c r="W6" s="2" t="s">
        <v>43</v>
      </c>
      <c r="X6" s="3">
        <v>37</v>
      </c>
      <c r="Y6" s="2" t="s">
        <v>43</v>
      </c>
      <c r="Z6" s="3">
        <v>26</v>
      </c>
      <c r="AA6" s="2" t="s">
        <v>43</v>
      </c>
      <c r="AB6" s="3">
        <v>17</v>
      </c>
      <c r="AC6" s="2" t="s">
        <v>43</v>
      </c>
      <c r="AD6" s="3">
        <v>11</v>
      </c>
      <c r="AE6" s="2" t="s">
        <v>43</v>
      </c>
      <c r="AF6" s="3">
        <v>9</v>
      </c>
    </row>
    <row r="7" ht="180.75" spans="1:32">
      <c r="A7" s="2" t="s">
        <v>44</v>
      </c>
      <c r="B7" s="3" t="s">
        <v>45</v>
      </c>
      <c r="C7" s="2" t="s">
        <v>44</v>
      </c>
      <c r="D7" s="3" t="s">
        <v>46</v>
      </c>
      <c r="E7" s="2" t="s">
        <v>44</v>
      </c>
      <c r="F7" s="3" t="s">
        <v>47</v>
      </c>
      <c r="G7" s="2" t="s">
        <v>44</v>
      </c>
      <c r="H7" s="3" t="s">
        <v>48</v>
      </c>
      <c r="I7" s="2" t="s">
        <v>44</v>
      </c>
      <c r="J7" s="3" t="s">
        <v>49</v>
      </c>
      <c r="K7" s="2" t="s">
        <v>44</v>
      </c>
      <c r="L7" s="3" t="s">
        <v>50</v>
      </c>
      <c r="M7" s="2" t="s">
        <v>44</v>
      </c>
      <c r="N7" s="3" t="s">
        <v>51</v>
      </c>
      <c r="O7" s="2" t="s">
        <v>44</v>
      </c>
      <c r="P7" s="3" t="s">
        <v>52</v>
      </c>
      <c r="Q7" s="2" t="s">
        <v>44</v>
      </c>
      <c r="R7" s="3" t="s">
        <v>53</v>
      </c>
      <c r="S7" s="2" t="s">
        <v>44</v>
      </c>
      <c r="T7" s="3" t="s">
        <v>54</v>
      </c>
      <c r="U7" s="2" t="s">
        <v>44</v>
      </c>
      <c r="V7" s="3" t="s">
        <v>55</v>
      </c>
      <c r="W7" s="2" t="s">
        <v>44</v>
      </c>
      <c r="X7" s="3" t="s">
        <v>56</v>
      </c>
      <c r="Y7" s="2" t="s">
        <v>44</v>
      </c>
      <c r="Z7" s="3" t="s">
        <v>57</v>
      </c>
      <c r="AA7" s="2" t="s">
        <v>44</v>
      </c>
      <c r="AB7" s="3" t="s">
        <v>58</v>
      </c>
      <c r="AC7" s="2" t="s">
        <v>44</v>
      </c>
      <c r="AD7" s="3" t="s">
        <v>59</v>
      </c>
      <c r="AE7" s="2" t="s">
        <v>44</v>
      </c>
      <c r="AF7" s="3" t="s">
        <v>60</v>
      </c>
    </row>
    <row r="8" ht="198.75" spans="1:32">
      <c r="A8" s="2" t="s">
        <v>61</v>
      </c>
      <c r="B8" s="3" t="s">
        <v>62</v>
      </c>
      <c r="C8" s="2" t="s">
        <v>61</v>
      </c>
      <c r="D8" s="3" t="s">
        <v>63</v>
      </c>
      <c r="E8" s="2" t="s">
        <v>61</v>
      </c>
      <c r="F8" s="3" t="s">
        <v>64</v>
      </c>
      <c r="G8" s="2" t="s">
        <v>61</v>
      </c>
      <c r="H8" s="3" t="s">
        <v>65</v>
      </c>
      <c r="I8" s="2" t="s">
        <v>61</v>
      </c>
      <c r="J8" s="3" t="s">
        <v>66</v>
      </c>
      <c r="K8" s="2" t="s">
        <v>61</v>
      </c>
      <c r="L8" s="3" t="s">
        <v>67</v>
      </c>
      <c r="M8" s="2" t="s">
        <v>61</v>
      </c>
      <c r="N8" s="3" t="s">
        <v>68</v>
      </c>
      <c r="O8" s="2" t="s">
        <v>61</v>
      </c>
      <c r="P8" s="3" t="s">
        <v>69</v>
      </c>
      <c r="Q8" s="2" t="s">
        <v>61</v>
      </c>
      <c r="R8" s="3" t="s">
        <v>70</v>
      </c>
      <c r="S8" s="2" t="s">
        <v>61</v>
      </c>
      <c r="T8" s="3" t="s">
        <v>71</v>
      </c>
      <c r="U8" s="2" t="s">
        <v>61</v>
      </c>
      <c r="V8" s="3" t="s">
        <v>72</v>
      </c>
      <c r="W8" s="2" t="s">
        <v>61</v>
      </c>
      <c r="X8" s="3" t="s">
        <v>73</v>
      </c>
      <c r="Y8" s="2" t="s">
        <v>61</v>
      </c>
      <c r="Z8" s="3" t="s">
        <v>74</v>
      </c>
      <c r="AA8" s="2" t="s">
        <v>61</v>
      </c>
      <c r="AB8" s="3" t="s">
        <v>75</v>
      </c>
      <c r="AC8" s="2" t="s">
        <v>61</v>
      </c>
      <c r="AD8" s="3" t="s">
        <v>76</v>
      </c>
      <c r="AE8" s="2" t="s">
        <v>61</v>
      </c>
      <c r="AF8" s="3" t="s">
        <v>77</v>
      </c>
    </row>
    <row r="9" ht="54.75" spans="1:32">
      <c r="A9" s="2" t="s">
        <v>78</v>
      </c>
      <c r="B9" s="3">
        <v>0.312</v>
      </c>
      <c r="C9" s="2" t="s">
        <v>78</v>
      </c>
      <c r="D9" s="3">
        <v>0.309</v>
      </c>
      <c r="E9" s="2" t="s">
        <v>78</v>
      </c>
      <c r="F9" s="3">
        <v>0.309</v>
      </c>
      <c r="G9" s="2" t="s">
        <v>78</v>
      </c>
      <c r="H9" s="3">
        <v>0.301</v>
      </c>
      <c r="I9" s="2" t="s">
        <v>78</v>
      </c>
      <c r="J9" s="3">
        <v>0.299</v>
      </c>
      <c r="K9" s="2" t="s">
        <v>78</v>
      </c>
      <c r="L9" s="3">
        <v>0.274</v>
      </c>
      <c r="M9" s="2" t="s">
        <v>78</v>
      </c>
      <c r="N9" s="3">
        <v>0.267</v>
      </c>
      <c r="O9" s="2" t="s">
        <v>78</v>
      </c>
      <c r="P9" s="3">
        <v>0.269</v>
      </c>
      <c r="Q9" s="2" t="s">
        <v>78</v>
      </c>
      <c r="R9" s="3">
        <v>0.265</v>
      </c>
      <c r="S9" s="2" t="s">
        <v>78</v>
      </c>
      <c r="T9" s="3">
        <v>0.264</v>
      </c>
      <c r="U9" s="2" t="s">
        <v>78</v>
      </c>
      <c r="V9" s="3">
        <v>0.116</v>
      </c>
      <c r="W9" s="2" t="s">
        <v>78</v>
      </c>
      <c r="X9" s="3">
        <v>0.126</v>
      </c>
      <c r="Y9" s="2" t="s">
        <v>78</v>
      </c>
      <c r="Z9" s="3">
        <v>0.123</v>
      </c>
      <c r="AA9" s="2" t="s">
        <v>78</v>
      </c>
      <c r="AB9" s="3">
        <v>0.118</v>
      </c>
      <c r="AC9" s="2" t="s">
        <v>78</v>
      </c>
      <c r="AD9" s="3">
        <v>0.12</v>
      </c>
      <c r="AE9" s="2" t="s">
        <v>78</v>
      </c>
      <c r="AF9" s="3">
        <v>0.125</v>
      </c>
    </row>
    <row r="10" ht="72.75" spans="1:32">
      <c r="A10" s="2" t="s">
        <v>79</v>
      </c>
      <c r="B10" s="3">
        <v>0.007</v>
      </c>
      <c r="C10" s="2" t="s">
        <v>79</v>
      </c>
      <c r="D10" s="3">
        <v>0.007</v>
      </c>
      <c r="E10" s="2" t="s">
        <v>79</v>
      </c>
      <c r="F10" s="3">
        <v>0.007</v>
      </c>
      <c r="G10" s="2" t="s">
        <v>79</v>
      </c>
      <c r="H10" s="3">
        <v>0.007</v>
      </c>
      <c r="I10" s="2" t="s">
        <v>79</v>
      </c>
      <c r="J10" s="3">
        <v>0.007</v>
      </c>
      <c r="K10" s="2" t="s">
        <v>79</v>
      </c>
      <c r="L10" s="3">
        <v>0.004</v>
      </c>
      <c r="M10" s="2" t="s">
        <v>79</v>
      </c>
      <c r="N10" s="3">
        <v>0.004</v>
      </c>
      <c r="O10" s="2" t="s">
        <v>79</v>
      </c>
      <c r="P10" s="3">
        <v>0.004</v>
      </c>
      <c r="Q10" s="2" t="s">
        <v>79</v>
      </c>
      <c r="R10" s="3">
        <v>0.004</v>
      </c>
      <c r="S10" s="2" t="s">
        <v>79</v>
      </c>
      <c r="T10" s="3">
        <v>0.004</v>
      </c>
      <c r="U10" s="2" t="s">
        <v>79</v>
      </c>
      <c r="V10" s="3">
        <v>0.002</v>
      </c>
      <c r="W10" s="2" t="s">
        <v>79</v>
      </c>
      <c r="X10" s="3">
        <v>0.002</v>
      </c>
      <c r="Y10" s="2" t="s">
        <v>79</v>
      </c>
      <c r="Z10" s="3">
        <v>0.002</v>
      </c>
      <c r="AA10" s="2" t="s">
        <v>79</v>
      </c>
      <c r="AB10" s="3">
        <v>0.002</v>
      </c>
      <c r="AC10" s="2" t="s">
        <v>79</v>
      </c>
      <c r="AD10" s="3">
        <v>0.002</v>
      </c>
      <c r="AE10" s="2" t="s">
        <v>79</v>
      </c>
      <c r="AF10" s="3">
        <v>0.002</v>
      </c>
    </row>
    <row r="11" ht="54.75" spans="1:32">
      <c r="A11" s="2" t="s">
        <v>80</v>
      </c>
      <c r="B11" s="3">
        <v>3.293</v>
      </c>
      <c r="C11" s="2" t="s">
        <v>80</v>
      </c>
      <c r="D11" s="3">
        <v>3.286</v>
      </c>
      <c r="E11" s="2" t="s">
        <v>80</v>
      </c>
      <c r="F11" s="3">
        <v>3.272</v>
      </c>
      <c r="G11" s="2" t="s">
        <v>80</v>
      </c>
      <c r="H11" s="3">
        <v>3.218</v>
      </c>
      <c r="I11" s="2" t="s">
        <v>80</v>
      </c>
      <c r="J11" s="3">
        <v>3.178</v>
      </c>
      <c r="K11" s="2" t="s">
        <v>80</v>
      </c>
      <c r="L11" s="3">
        <v>3.27</v>
      </c>
      <c r="M11" s="2" t="s">
        <v>80</v>
      </c>
      <c r="N11" s="3">
        <v>3.202</v>
      </c>
      <c r="O11" s="2" t="s">
        <v>80</v>
      </c>
      <c r="P11" s="3">
        <v>3.212</v>
      </c>
      <c r="Q11" s="2" t="s">
        <v>80</v>
      </c>
      <c r="R11" s="3">
        <v>3.183</v>
      </c>
      <c r="S11" s="2" t="s">
        <v>80</v>
      </c>
      <c r="T11" s="3">
        <v>3.171</v>
      </c>
      <c r="U11" s="2" t="s">
        <v>80</v>
      </c>
      <c r="V11" s="3">
        <v>2.374</v>
      </c>
      <c r="W11" s="2" t="s">
        <v>80</v>
      </c>
      <c r="X11" s="3">
        <v>2.362</v>
      </c>
      <c r="Y11" s="2" t="s">
        <v>80</v>
      </c>
      <c r="Z11" s="3">
        <v>2.358</v>
      </c>
      <c r="AA11" s="2" t="s">
        <v>80</v>
      </c>
      <c r="AB11" s="3">
        <v>2.362</v>
      </c>
      <c r="AC11" s="2" t="s">
        <v>80</v>
      </c>
      <c r="AD11" s="3">
        <v>2.351</v>
      </c>
      <c r="AE11" s="2" t="s">
        <v>80</v>
      </c>
      <c r="AF11" s="3">
        <v>2.348</v>
      </c>
    </row>
    <row r="12" ht="90.75" spans="1:32">
      <c r="A12" s="2" t="s">
        <v>81</v>
      </c>
      <c r="B12" s="3">
        <v>0.011</v>
      </c>
      <c r="C12" s="2" t="s">
        <v>81</v>
      </c>
      <c r="D12" s="3">
        <v>0.009</v>
      </c>
      <c r="E12" s="2" t="s">
        <v>81</v>
      </c>
      <c r="F12" s="3">
        <v>0.006</v>
      </c>
      <c r="G12" s="2" t="s">
        <v>81</v>
      </c>
      <c r="H12" s="3">
        <v>0.003</v>
      </c>
      <c r="I12" s="2" t="s">
        <v>81</v>
      </c>
      <c r="J12" s="3">
        <v>0.002</v>
      </c>
      <c r="K12" s="2" t="s">
        <v>81</v>
      </c>
      <c r="L12" s="3">
        <v>0.007</v>
      </c>
      <c r="M12" s="2" t="s">
        <v>81</v>
      </c>
      <c r="N12" s="3">
        <v>0.006</v>
      </c>
      <c r="O12" s="2" t="s">
        <v>81</v>
      </c>
      <c r="P12" s="3">
        <v>0.004</v>
      </c>
      <c r="Q12" s="2" t="s">
        <v>81</v>
      </c>
      <c r="R12" s="3">
        <v>0.003</v>
      </c>
      <c r="S12" s="2" t="s">
        <v>81</v>
      </c>
      <c r="T12" s="3">
        <v>0.002</v>
      </c>
      <c r="U12" s="2" t="s">
        <v>81</v>
      </c>
      <c r="V12" s="3">
        <v>0.003</v>
      </c>
      <c r="W12" s="2" t="s">
        <v>81</v>
      </c>
      <c r="X12" s="3">
        <v>0.003</v>
      </c>
      <c r="Y12" s="2" t="s">
        <v>81</v>
      </c>
      <c r="Z12" s="3">
        <v>0.001</v>
      </c>
      <c r="AA12" s="2" t="s">
        <v>81</v>
      </c>
      <c r="AB12" s="3">
        <v>0.001</v>
      </c>
      <c r="AC12" s="2" t="s">
        <v>81</v>
      </c>
      <c r="AD12" s="3">
        <v>0.001</v>
      </c>
      <c r="AE12" s="2" t="s">
        <v>81</v>
      </c>
      <c r="AF12" s="3">
        <v>0.001</v>
      </c>
    </row>
    <row r="13" ht="54.75" spans="1:32">
      <c r="A13" s="2" t="s">
        <v>82</v>
      </c>
      <c r="B13" s="3">
        <v>3.623</v>
      </c>
      <c r="C13" s="2" t="s">
        <v>82</v>
      </c>
      <c r="D13" s="3">
        <v>3.611</v>
      </c>
      <c r="E13" s="2" t="s">
        <v>82</v>
      </c>
      <c r="F13" s="3">
        <v>3.594</v>
      </c>
      <c r="G13" s="2" t="s">
        <v>82</v>
      </c>
      <c r="H13" s="3">
        <v>3.529</v>
      </c>
      <c r="I13" s="2" t="s">
        <v>82</v>
      </c>
      <c r="J13" s="3">
        <v>3.486</v>
      </c>
      <c r="K13" s="2" t="s">
        <v>82</v>
      </c>
      <c r="L13" s="3">
        <v>3.555</v>
      </c>
      <c r="M13" s="2" t="s">
        <v>82</v>
      </c>
      <c r="N13" s="3">
        <v>3.479</v>
      </c>
      <c r="O13" s="2" t="s">
        <v>82</v>
      </c>
      <c r="P13" s="3">
        <v>3.489</v>
      </c>
      <c r="Q13" s="2" t="s">
        <v>82</v>
      </c>
      <c r="R13" s="3">
        <v>3.455</v>
      </c>
      <c r="S13" s="2" t="s">
        <v>82</v>
      </c>
      <c r="T13" s="3">
        <v>3.441</v>
      </c>
      <c r="U13" s="2" t="s">
        <v>82</v>
      </c>
      <c r="V13" s="3">
        <v>2.495</v>
      </c>
      <c r="W13" s="2" t="s">
        <v>82</v>
      </c>
      <c r="X13" s="3">
        <v>2.493</v>
      </c>
      <c r="Y13" s="2" t="s">
        <v>82</v>
      </c>
      <c r="Z13" s="3">
        <v>2.484</v>
      </c>
      <c r="AA13" s="2" t="s">
        <v>82</v>
      </c>
      <c r="AB13" s="3">
        <v>2.483</v>
      </c>
      <c r="AC13" s="2" t="s">
        <v>82</v>
      </c>
      <c r="AD13" s="3">
        <v>2.474</v>
      </c>
      <c r="AE13" s="2" t="s">
        <v>82</v>
      </c>
      <c r="AF13" s="3">
        <v>2.476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3"/>
  <sheetViews>
    <sheetView topLeftCell="T7" workbookViewId="0">
      <selection activeCell="Z2" sqref="Z2:Z13"/>
    </sheetView>
  </sheetViews>
  <sheetFormatPr defaultColWidth="11.4444444444444" defaultRowHeight="15"/>
  <cols>
    <col min="1" max="16384" width="11.4444444444444" customWidth="1"/>
  </cols>
  <sheetData>
    <row r="1" ht="18.75" spans="1:30">
      <c r="A1" s="1" t="s">
        <v>36</v>
      </c>
      <c r="B1" s="1" t="s">
        <v>37</v>
      </c>
      <c r="C1" s="1" t="s">
        <v>36</v>
      </c>
      <c r="D1" s="1" t="s">
        <v>36</v>
      </c>
      <c r="E1" s="1" t="s">
        <v>36</v>
      </c>
      <c r="F1" s="1" t="s">
        <v>37</v>
      </c>
      <c r="G1" s="1" t="s">
        <v>36</v>
      </c>
      <c r="H1" s="1" t="s">
        <v>37</v>
      </c>
      <c r="I1" s="1" t="s">
        <v>36</v>
      </c>
      <c r="J1" s="1" t="s">
        <v>37</v>
      </c>
      <c r="K1" s="1" t="s">
        <v>36</v>
      </c>
      <c r="L1" s="1" t="s">
        <v>37</v>
      </c>
      <c r="M1" s="1" t="s">
        <v>36</v>
      </c>
      <c r="N1" s="1" t="s">
        <v>37</v>
      </c>
      <c r="O1" s="1" t="s">
        <v>36</v>
      </c>
      <c r="P1" s="1" t="s">
        <v>37</v>
      </c>
      <c r="Q1" s="1" t="s">
        <v>36</v>
      </c>
      <c r="R1" s="1" t="s">
        <v>37</v>
      </c>
      <c r="S1" s="1" t="s">
        <v>36</v>
      </c>
      <c r="T1" s="1" t="s">
        <v>37</v>
      </c>
      <c r="U1" s="1" t="s">
        <v>36</v>
      </c>
      <c r="V1" s="1" t="s">
        <v>37</v>
      </c>
      <c r="W1" s="1" t="s">
        <v>36</v>
      </c>
      <c r="X1" s="1" t="s">
        <v>37</v>
      </c>
      <c r="Y1" s="1" t="s">
        <v>36</v>
      </c>
      <c r="Z1" s="1" t="s">
        <v>37</v>
      </c>
      <c r="AA1" s="1" t="s">
        <v>36</v>
      </c>
      <c r="AB1" s="1" t="s">
        <v>37</v>
      </c>
      <c r="AC1" s="1" t="s">
        <v>36</v>
      </c>
      <c r="AD1" s="1" t="s">
        <v>37</v>
      </c>
    </row>
    <row r="2" ht="90.75" spans="1:30">
      <c r="A2" s="2" t="s">
        <v>38</v>
      </c>
      <c r="B2" s="3" t="s">
        <v>24</v>
      </c>
      <c r="C2" s="2" t="s">
        <v>38</v>
      </c>
      <c r="D2" s="2" t="s">
        <v>38</v>
      </c>
      <c r="E2" s="2" t="s">
        <v>38</v>
      </c>
      <c r="F2" s="3" t="s">
        <v>24</v>
      </c>
      <c r="G2" s="2" t="s">
        <v>38</v>
      </c>
      <c r="H2" s="3" t="s">
        <v>24</v>
      </c>
      <c r="I2" s="2" t="s">
        <v>38</v>
      </c>
      <c r="J2" s="3" t="s">
        <v>24</v>
      </c>
      <c r="K2" s="2" t="s">
        <v>38</v>
      </c>
      <c r="L2" s="3" t="s">
        <v>30</v>
      </c>
      <c r="M2" s="2" t="s">
        <v>38</v>
      </c>
      <c r="N2" s="3" t="s">
        <v>30</v>
      </c>
      <c r="O2" s="2" t="s">
        <v>38</v>
      </c>
      <c r="P2" s="3" t="s">
        <v>30</v>
      </c>
      <c r="Q2" s="2" t="s">
        <v>38</v>
      </c>
      <c r="R2" s="3" t="s">
        <v>30</v>
      </c>
      <c r="S2" s="2" t="s">
        <v>38</v>
      </c>
      <c r="T2" s="3" t="s">
        <v>30</v>
      </c>
      <c r="U2" s="2" t="s">
        <v>38</v>
      </c>
      <c r="V2" s="3" t="s">
        <v>35</v>
      </c>
      <c r="W2" s="2" t="s">
        <v>38</v>
      </c>
      <c r="X2" s="3" t="s">
        <v>35</v>
      </c>
      <c r="Y2" s="2" t="s">
        <v>38</v>
      </c>
      <c r="Z2" s="3" t="s">
        <v>35</v>
      </c>
      <c r="AA2" s="2" t="s">
        <v>38</v>
      </c>
      <c r="AB2" s="3" t="s">
        <v>35</v>
      </c>
      <c r="AC2" s="2" t="s">
        <v>38</v>
      </c>
      <c r="AD2" s="3" t="s">
        <v>35</v>
      </c>
    </row>
    <row r="3" ht="54.75" spans="1:30">
      <c r="A3" s="2" t="s">
        <v>40</v>
      </c>
      <c r="B3" s="3" t="s">
        <v>25</v>
      </c>
      <c r="C3" s="2" t="s">
        <v>40</v>
      </c>
      <c r="D3" s="2" t="s">
        <v>40</v>
      </c>
      <c r="E3" s="2" t="s">
        <v>40</v>
      </c>
      <c r="F3" s="3" t="s">
        <v>25</v>
      </c>
      <c r="G3" s="2" t="s">
        <v>40</v>
      </c>
      <c r="H3" s="3" t="s">
        <v>25</v>
      </c>
      <c r="I3" s="2" t="s">
        <v>40</v>
      </c>
      <c r="J3" s="3" t="s">
        <v>25</v>
      </c>
      <c r="K3" s="2" t="s">
        <v>40</v>
      </c>
      <c r="L3" s="3" t="s">
        <v>31</v>
      </c>
      <c r="M3" s="2" t="s">
        <v>40</v>
      </c>
      <c r="N3" s="3" t="s">
        <v>31</v>
      </c>
      <c r="O3" s="2" t="s">
        <v>40</v>
      </c>
      <c r="P3" s="3" t="s">
        <v>31</v>
      </c>
      <c r="Q3" s="2" t="s">
        <v>40</v>
      </c>
      <c r="R3" s="3" t="s">
        <v>31</v>
      </c>
      <c r="S3" s="2" t="s">
        <v>40</v>
      </c>
      <c r="T3" s="3" t="s">
        <v>31</v>
      </c>
      <c r="U3" s="2" t="s">
        <v>40</v>
      </c>
      <c r="V3" s="3" t="s">
        <v>33</v>
      </c>
      <c r="W3" s="2" t="s">
        <v>40</v>
      </c>
      <c r="X3" s="3" t="s">
        <v>33</v>
      </c>
      <c r="Y3" s="2" t="s">
        <v>40</v>
      </c>
      <c r="Z3" s="3" t="s">
        <v>33</v>
      </c>
      <c r="AA3" s="2" t="s">
        <v>40</v>
      </c>
      <c r="AB3" s="3" t="s">
        <v>33</v>
      </c>
      <c r="AC3" s="2" t="s">
        <v>40</v>
      </c>
      <c r="AD3" s="3" t="s">
        <v>33</v>
      </c>
    </row>
    <row r="4" ht="54.75" spans="1:30">
      <c r="A4" s="2" t="s">
        <v>41</v>
      </c>
      <c r="B4" s="4">
        <v>11059200</v>
      </c>
      <c r="C4" s="2" t="s">
        <v>41</v>
      </c>
      <c r="D4" s="2" t="s">
        <v>41</v>
      </c>
      <c r="E4" s="2" t="s">
        <v>41</v>
      </c>
      <c r="F4" s="4">
        <v>11059200</v>
      </c>
      <c r="G4" s="2" t="s">
        <v>41</v>
      </c>
      <c r="H4" s="4">
        <v>11059200</v>
      </c>
      <c r="I4" s="2" t="s">
        <v>41</v>
      </c>
      <c r="J4" s="4">
        <v>11059200</v>
      </c>
      <c r="K4" s="2" t="s">
        <v>41</v>
      </c>
      <c r="L4" s="4">
        <v>6220800</v>
      </c>
      <c r="M4" s="2" t="s">
        <v>41</v>
      </c>
      <c r="N4" s="4">
        <v>6220800</v>
      </c>
      <c r="O4" s="2" t="s">
        <v>41</v>
      </c>
      <c r="P4" s="4">
        <v>6220800</v>
      </c>
      <c r="Q4" s="2" t="s">
        <v>41</v>
      </c>
      <c r="R4" s="4">
        <v>6220800</v>
      </c>
      <c r="S4" s="2" t="s">
        <v>41</v>
      </c>
      <c r="T4" s="4">
        <v>6220800</v>
      </c>
      <c r="U4" s="2" t="s">
        <v>41</v>
      </c>
      <c r="V4" s="4">
        <v>2764800</v>
      </c>
      <c r="W4" s="2" t="s">
        <v>41</v>
      </c>
      <c r="X4" s="4">
        <v>2764800</v>
      </c>
      <c r="Y4" s="2" t="s">
        <v>41</v>
      </c>
      <c r="Z4" s="4">
        <v>2764800</v>
      </c>
      <c r="AA4" s="2" t="s">
        <v>41</v>
      </c>
      <c r="AB4" s="4">
        <v>2764800</v>
      </c>
      <c r="AC4" s="2" t="s">
        <v>41</v>
      </c>
      <c r="AD4" s="4">
        <v>2764800</v>
      </c>
    </row>
    <row r="5" ht="72.75" spans="1:30">
      <c r="A5" s="2" t="s">
        <v>42</v>
      </c>
      <c r="B5" s="4">
        <v>14745672</v>
      </c>
      <c r="C5" s="2" t="s">
        <v>42</v>
      </c>
      <c r="D5" s="2" t="s">
        <v>42</v>
      </c>
      <c r="E5" s="2" t="s">
        <v>42</v>
      </c>
      <c r="F5" s="4">
        <v>14745672</v>
      </c>
      <c r="G5" s="2" t="s">
        <v>42</v>
      </c>
      <c r="H5" s="4">
        <v>14745672</v>
      </c>
      <c r="I5" s="2" t="s">
        <v>42</v>
      </c>
      <c r="J5" s="4">
        <v>14745672</v>
      </c>
      <c r="K5" s="2" t="s">
        <v>42</v>
      </c>
      <c r="L5" s="4">
        <v>8294472</v>
      </c>
      <c r="M5" s="2" t="s">
        <v>42</v>
      </c>
      <c r="N5" s="4">
        <v>8294472</v>
      </c>
      <c r="O5" s="2" t="s">
        <v>42</v>
      </c>
      <c r="P5" s="4">
        <v>8294472</v>
      </c>
      <c r="Q5" s="2" t="s">
        <v>42</v>
      </c>
      <c r="R5" s="4">
        <v>8294472</v>
      </c>
      <c r="S5" s="2" t="s">
        <v>42</v>
      </c>
      <c r="T5" s="4">
        <v>8294472</v>
      </c>
      <c r="U5" s="2" t="s">
        <v>42</v>
      </c>
      <c r="V5" s="4">
        <v>3686472</v>
      </c>
      <c r="W5" s="2" t="s">
        <v>42</v>
      </c>
      <c r="X5" s="4">
        <v>3686472</v>
      </c>
      <c r="Y5" s="2" t="s">
        <v>42</v>
      </c>
      <c r="Z5" s="4">
        <v>3686472</v>
      </c>
      <c r="AA5" s="2" t="s">
        <v>42</v>
      </c>
      <c r="AB5" s="4">
        <v>3686472</v>
      </c>
      <c r="AC5" s="2" t="s">
        <v>42</v>
      </c>
      <c r="AD5" s="4">
        <v>3686472</v>
      </c>
    </row>
    <row r="6" ht="54.75" spans="1:30">
      <c r="A6" s="2" t="s">
        <v>43</v>
      </c>
      <c r="B6" s="3">
        <v>169</v>
      </c>
      <c r="C6" s="2" t="s">
        <v>43</v>
      </c>
      <c r="D6" s="2" t="s">
        <v>43</v>
      </c>
      <c r="E6" s="2" t="s">
        <v>43</v>
      </c>
      <c r="F6" s="3">
        <v>95</v>
      </c>
      <c r="G6" s="2" t="s">
        <v>43</v>
      </c>
      <c r="H6" s="3">
        <v>58</v>
      </c>
      <c r="I6" s="2" t="s">
        <v>43</v>
      </c>
      <c r="J6" s="3">
        <v>25</v>
      </c>
      <c r="K6" s="2" t="s">
        <v>43</v>
      </c>
      <c r="L6" s="3">
        <v>146</v>
      </c>
      <c r="M6" s="2" t="s">
        <v>43</v>
      </c>
      <c r="N6" s="3">
        <v>113</v>
      </c>
      <c r="O6" s="2" t="s">
        <v>43</v>
      </c>
      <c r="P6" s="3">
        <v>82</v>
      </c>
      <c r="Q6" s="2" t="s">
        <v>43</v>
      </c>
      <c r="R6" s="3">
        <v>52</v>
      </c>
      <c r="S6" s="2" t="s">
        <v>43</v>
      </c>
      <c r="T6" s="3">
        <v>27</v>
      </c>
      <c r="U6" s="2" t="s">
        <v>43</v>
      </c>
      <c r="V6" s="3">
        <v>62</v>
      </c>
      <c r="W6" s="2" t="s">
        <v>43</v>
      </c>
      <c r="X6" s="3">
        <v>43</v>
      </c>
      <c r="Y6" s="2" t="s">
        <v>43</v>
      </c>
      <c r="Z6" s="3">
        <v>33</v>
      </c>
      <c r="AA6" s="2" t="s">
        <v>43</v>
      </c>
      <c r="AB6" s="3">
        <v>20</v>
      </c>
      <c r="AC6" s="2" t="s">
        <v>43</v>
      </c>
      <c r="AD6" s="3">
        <v>11</v>
      </c>
    </row>
    <row r="7" ht="144.75" spans="1:30">
      <c r="A7" s="2" t="s">
        <v>44</v>
      </c>
      <c r="B7" s="3" t="s">
        <v>45</v>
      </c>
      <c r="C7" s="2" t="s">
        <v>44</v>
      </c>
      <c r="D7" s="2" t="s">
        <v>44</v>
      </c>
      <c r="E7" s="2" t="s">
        <v>44</v>
      </c>
      <c r="F7" s="3" t="s">
        <v>47</v>
      </c>
      <c r="G7" s="2" t="s">
        <v>44</v>
      </c>
      <c r="H7" s="3" t="s">
        <v>48</v>
      </c>
      <c r="I7" s="2" t="s">
        <v>44</v>
      </c>
      <c r="J7" s="3" t="s">
        <v>49</v>
      </c>
      <c r="K7" s="2" t="s">
        <v>44</v>
      </c>
      <c r="L7" s="3" t="s">
        <v>50</v>
      </c>
      <c r="M7" s="2" t="s">
        <v>44</v>
      </c>
      <c r="N7" s="3" t="s">
        <v>51</v>
      </c>
      <c r="O7" s="2" t="s">
        <v>44</v>
      </c>
      <c r="P7" s="3" t="s">
        <v>52</v>
      </c>
      <c r="Q7" s="2" t="s">
        <v>44</v>
      </c>
      <c r="R7" s="3" t="s">
        <v>53</v>
      </c>
      <c r="S7" s="2" t="s">
        <v>44</v>
      </c>
      <c r="T7" s="3" t="s">
        <v>54</v>
      </c>
      <c r="U7" s="2" t="s">
        <v>44</v>
      </c>
      <c r="V7" s="3" t="s">
        <v>83</v>
      </c>
      <c r="W7" s="2" t="s">
        <v>44</v>
      </c>
      <c r="X7" s="3" t="s">
        <v>84</v>
      </c>
      <c r="Y7" s="2" t="s">
        <v>44</v>
      </c>
      <c r="Z7" s="3" t="s">
        <v>85</v>
      </c>
      <c r="AA7" s="2" t="s">
        <v>44</v>
      </c>
      <c r="AB7" s="3" t="s">
        <v>86</v>
      </c>
      <c r="AC7" s="2" t="s">
        <v>44</v>
      </c>
      <c r="AD7" s="3" t="s">
        <v>59</v>
      </c>
    </row>
    <row r="8" ht="162.75" spans="1:30">
      <c r="A8" s="2" t="s">
        <v>61</v>
      </c>
      <c r="B8" s="3" t="s">
        <v>62</v>
      </c>
      <c r="C8" s="2" t="s">
        <v>61</v>
      </c>
      <c r="D8" s="2" t="s">
        <v>61</v>
      </c>
      <c r="E8" s="2" t="s">
        <v>61</v>
      </c>
      <c r="F8" s="3" t="s">
        <v>64</v>
      </c>
      <c r="G8" s="2" t="s">
        <v>61</v>
      </c>
      <c r="H8" s="3" t="s">
        <v>65</v>
      </c>
      <c r="I8" s="2" t="s">
        <v>61</v>
      </c>
      <c r="J8" s="3" t="s">
        <v>66</v>
      </c>
      <c r="K8" s="2" t="s">
        <v>61</v>
      </c>
      <c r="L8" s="3" t="s">
        <v>67</v>
      </c>
      <c r="M8" s="2" t="s">
        <v>61</v>
      </c>
      <c r="N8" s="3" t="s">
        <v>68</v>
      </c>
      <c r="O8" s="2" t="s">
        <v>61</v>
      </c>
      <c r="P8" s="3" t="s">
        <v>69</v>
      </c>
      <c r="Q8" s="2" t="s">
        <v>61</v>
      </c>
      <c r="R8" s="3" t="s">
        <v>70</v>
      </c>
      <c r="S8" s="2" t="s">
        <v>61</v>
      </c>
      <c r="T8" s="3" t="s">
        <v>71</v>
      </c>
      <c r="U8" s="2" t="s">
        <v>61</v>
      </c>
      <c r="V8" s="3" t="s">
        <v>87</v>
      </c>
      <c r="W8" s="2" t="s">
        <v>61</v>
      </c>
      <c r="X8" s="3" t="s">
        <v>88</v>
      </c>
      <c r="Y8" s="2" t="s">
        <v>61</v>
      </c>
      <c r="Z8" s="3" t="s">
        <v>89</v>
      </c>
      <c r="AA8" s="2" t="s">
        <v>61</v>
      </c>
      <c r="AB8" s="3" t="s">
        <v>90</v>
      </c>
      <c r="AC8" s="2" t="s">
        <v>61</v>
      </c>
      <c r="AD8" s="3" t="s">
        <v>76</v>
      </c>
    </row>
    <row r="9" ht="36.75" spans="1:30">
      <c r="A9" s="2" t="s">
        <v>78</v>
      </c>
      <c r="B9" s="3">
        <v>1.624</v>
      </c>
      <c r="C9" s="2" t="s">
        <v>78</v>
      </c>
      <c r="D9" s="2" t="s">
        <v>78</v>
      </c>
      <c r="E9" s="2" t="s">
        <v>78</v>
      </c>
      <c r="F9" s="3">
        <v>1.619</v>
      </c>
      <c r="G9" s="2" t="s">
        <v>78</v>
      </c>
      <c r="H9" s="3">
        <v>1.644</v>
      </c>
      <c r="I9" s="2" t="s">
        <v>78</v>
      </c>
      <c r="J9" s="3">
        <v>1.611</v>
      </c>
      <c r="K9" s="2" t="s">
        <v>78</v>
      </c>
      <c r="L9" s="3">
        <v>1.206</v>
      </c>
      <c r="M9" s="2" t="s">
        <v>78</v>
      </c>
      <c r="N9" s="3">
        <v>1.203</v>
      </c>
      <c r="O9" s="2" t="s">
        <v>78</v>
      </c>
      <c r="P9" s="3">
        <v>1.197</v>
      </c>
      <c r="Q9" s="2" t="s">
        <v>78</v>
      </c>
      <c r="R9" s="3">
        <v>1.193</v>
      </c>
      <c r="S9" s="2" t="s">
        <v>78</v>
      </c>
      <c r="T9" s="3">
        <v>1.214</v>
      </c>
      <c r="U9" s="2" t="s">
        <v>78</v>
      </c>
      <c r="V9" s="3">
        <v>0.535</v>
      </c>
      <c r="W9" s="2" t="s">
        <v>78</v>
      </c>
      <c r="X9" s="3">
        <v>0.513</v>
      </c>
      <c r="Y9" s="2" t="s">
        <v>78</v>
      </c>
      <c r="Z9" s="3">
        <v>0.537</v>
      </c>
      <c r="AA9" s="2" t="s">
        <v>78</v>
      </c>
      <c r="AB9" s="3">
        <v>0.522</v>
      </c>
      <c r="AC9" s="2" t="s">
        <v>78</v>
      </c>
      <c r="AD9" s="3">
        <v>0.516</v>
      </c>
    </row>
    <row r="10" ht="54.75" spans="1:30">
      <c r="A10" s="2" t="s">
        <v>79</v>
      </c>
      <c r="B10" s="3">
        <v>0.13</v>
      </c>
      <c r="C10" s="2" t="s">
        <v>79</v>
      </c>
      <c r="D10" s="2" t="s">
        <v>79</v>
      </c>
      <c r="E10" s="2" t="s">
        <v>79</v>
      </c>
      <c r="F10" s="3">
        <v>0.125</v>
      </c>
      <c r="G10" s="2" t="s">
        <v>79</v>
      </c>
      <c r="H10" s="3">
        <v>0.127</v>
      </c>
      <c r="I10" s="2" t="s">
        <v>79</v>
      </c>
      <c r="J10" s="3">
        <v>0.156</v>
      </c>
      <c r="K10" s="2" t="s">
        <v>79</v>
      </c>
      <c r="L10" s="3">
        <v>0.071</v>
      </c>
      <c r="M10" s="2" t="s">
        <v>79</v>
      </c>
      <c r="N10" s="3">
        <v>0.071</v>
      </c>
      <c r="O10" s="2" t="s">
        <v>79</v>
      </c>
      <c r="P10" s="3">
        <v>0.07</v>
      </c>
      <c r="Q10" s="2" t="s">
        <v>79</v>
      </c>
      <c r="R10" s="3">
        <v>0.095</v>
      </c>
      <c r="S10" s="2" t="s">
        <v>79</v>
      </c>
      <c r="T10" s="3">
        <v>0.071</v>
      </c>
      <c r="U10" s="2" t="s">
        <v>79</v>
      </c>
      <c r="V10" s="3">
        <v>0.039</v>
      </c>
      <c r="W10" s="2" t="s">
        <v>79</v>
      </c>
      <c r="X10" s="3">
        <v>0.045</v>
      </c>
      <c r="Y10" s="2" t="s">
        <v>79</v>
      </c>
      <c r="Z10" s="3">
        <v>0.04</v>
      </c>
      <c r="AA10" s="2" t="s">
        <v>79</v>
      </c>
      <c r="AB10" s="3">
        <v>0.031</v>
      </c>
      <c r="AC10" s="2" t="s">
        <v>79</v>
      </c>
      <c r="AD10" s="3">
        <v>0.036</v>
      </c>
    </row>
    <row r="11" ht="36.75" spans="1:30">
      <c r="A11" s="2" t="s">
        <v>80</v>
      </c>
      <c r="B11" s="3">
        <v>93.5</v>
      </c>
      <c r="C11" s="2" t="s">
        <v>80</v>
      </c>
      <c r="D11" s="2" t="s">
        <v>80</v>
      </c>
      <c r="E11" s="2" t="s">
        <v>80</v>
      </c>
      <c r="F11" s="3">
        <v>91.214</v>
      </c>
      <c r="G11" s="2" t="s">
        <v>80</v>
      </c>
      <c r="H11" s="3">
        <v>90.538</v>
      </c>
      <c r="I11" s="2" t="s">
        <v>80</v>
      </c>
      <c r="J11" s="3">
        <v>89.549</v>
      </c>
      <c r="K11" s="2" t="s">
        <v>80</v>
      </c>
      <c r="L11" s="3">
        <v>87.892</v>
      </c>
      <c r="M11" s="2" t="s">
        <v>80</v>
      </c>
      <c r="N11" s="3">
        <v>86.648</v>
      </c>
      <c r="O11" s="2" t="s">
        <v>80</v>
      </c>
      <c r="P11" s="3">
        <v>85.841</v>
      </c>
      <c r="Q11" s="2" t="s">
        <v>80</v>
      </c>
      <c r="R11" s="3">
        <v>85.053</v>
      </c>
      <c r="S11" s="2" t="s">
        <v>80</v>
      </c>
      <c r="T11" s="3">
        <v>84.656</v>
      </c>
      <c r="U11" s="2" t="s">
        <v>80</v>
      </c>
      <c r="V11" s="3">
        <v>64.303</v>
      </c>
      <c r="W11" s="2" t="s">
        <v>80</v>
      </c>
      <c r="X11" s="3">
        <v>64.105</v>
      </c>
      <c r="Y11" s="2" t="s">
        <v>80</v>
      </c>
      <c r="Z11" s="3">
        <v>62.552</v>
      </c>
      <c r="AA11" s="2" t="s">
        <v>80</v>
      </c>
      <c r="AB11" s="3">
        <v>62.571</v>
      </c>
      <c r="AC11" s="2" t="s">
        <v>80</v>
      </c>
      <c r="AD11" s="3">
        <v>62.568</v>
      </c>
    </row>
    <row r="12" ht="72.75" spans="1:30">
      <c r="A12" s="2" t="s">
        <v>81</v>
      </c>
      <c r="B12" s="3">
        <v>0.092</v>
      </c>
      <c r="C12" s="2" t="s">
        <v>81</v>
      </c>
      <c r="D12" s="2" t="s">
        <v>81</v>
      </c>
      <c r="E12" s="2" t="s">
        <v>81</v>
      </c>
      <c r="F12" s="3">
        <v>0.049</v>
      </c>
      <c r="G12" s="2" t="s">
        <v>81</v>
      </c>
      <c r="H12" s="3">
        <v>0.041</v>
      </c>
      <c r="I12" s="2" t="s">
        <v>81</v>
      </c>
      <c r="J12" s="3">
        <v>0.014</v>
      </c>
      <c r="K12" s="2" t="s">
        <v>81</v>
      </c>
      <c r="L12" s="3">
        <v>0.092</v>
      </c>
      <c r="M12" s="2" t="s">
        <v>81</v>
      </c>
      <c r="N12" s="3">
        <v>0.054</v>
      </c>
      <c r="O12" s="2" t="s">
        <v>81</v>
      </c>
      <c r="P12" s="3">
        <v>0.039</v>
      </c>
      <c r="Q12" s="2" t="s">
        <v>81</v>
      </c>
      <c r="R12" s="3">
        <v>0.026</v>
      </c>
      <c r="S12" s="2" t="s">
        <v>81</v>
      </c>
      <c r="T12" s="3">
        <v>0.014</v>
      </c>
      <c r="U12" s="2" t="s">
        <v>81</v>
      </c>
      <c r="V12" s="3">
        <v>0.032</v>
      </c>
      <c r="W12" s="2" t="s">
        <v>81</v>
      </c>
      <c r="X12" s="3">
        <v>0.023</v>
      </c>
      <c r="Y12" s="2" t="s">
        <v>81</v>
      </c>
      <c r="Z12" s="3">
        <v>0.019</v>
      </c>
      <c r="AA12" s="2" t="s">
        <v>81</v>
      </c>
      <c r="AB12" s="3">
        <v>0.009</v>
      </c>
      <c r="AC12" s="2" t="s">
        <v>81</v>
      </c>
      <c r="AD12" s="3">
        <v>0.005</v>
      </c>
    </row>
    <row r="13" ht="54.75" spans="1:30">
      <c r="A13" s="2" t="s">
        <v>82</v>
      </c>
      <c r="B13" s="3">
        <v>95.346</v>
      </c>
      <c r="C13" s="2" t="s">
        <v>82</v>
      </c>
      <c r="D13" s="2" t="s">
        <v>82</v>
      </c>
      <c r="E13" s="2" t="s">
        <v>82</v>
      </c>
      <c r="F13" s="3">
        <v>93.007</v>
      </c>
      <c r="G13" s="2" t="s">
        <v>82</v>
      </c>
      <c r="H13" s="3">
        <v>92.35</v>
      </c>
      <c r="I13" s="2" t="s">
        <v>82</v>
      </c>
      <c r="J13" s="3">
        <v>91.33</v>
      </c>
      <c r="K13" s="2" t="s">
        <v>82</v>
      </c>
      <c r="L13" s="3">
        <v>89.261</v>
      </c>
      <c r="M13" s="2" t="s">
        <v>82</v>
      </c>
      <c r="N13" s="3">
        <v>87.976</v>
      </c>
      <c r="O13" s="2" t="s">
        <v>82</v>
      </c>
      <c r="P13" s="3">
        <v>87.147</v>
      </c>
      <c r="Q13" s="2" t="s">
        <v>82</v>
      </c>
      <c r="R13" s="3">
        <v>86.367</v>
      </c>
      <c r="S13" s="2" t="s">
        <v>82</v>
      </c>
      <c r="T13" s="3">
        <v>85.955</v>
      </c>
      <c r="U13" s="2" t="s">
        <v>82</v>
      </c>
      <c r="V13" s="3">
        <v>64.909</v>
      </c>
      <c r="W13" s="2" t="s">
        <v>82</v>
      </c>
      <c r="X13" s="3">
        <v>64.686</v>
      </c>
      <c r="Y13" s="2" t="s">
        <v>82</v>
      </c>
      <c r="Z13" s="3">
        <v>63.148</v>
      </c>
      <c r="AA13" s="2" t="s">
        <v>82</v>
      </c>
      <c r="AB13" s="3">
        <v>63.133</v>
      </c>
      <c r="AC13" s="2" t="s">
        <v>82</v>
      </c>
      <c r="AD13" s="3">
        <v>63.125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LibreOffice/7.2.6.2$Linux_X86_64 LibreOffice_project/20$Build-2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Cena 1</vt:lpstr>
      <vt:lpstr>RPI 4</vt:lpstr>
      <vt:lpstr>RPI Z 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conrado</dc:creator>
  <cp:lastModifiedBy>conrado</cp:lastModifiedBy>
  <cp:revision>1</cp:revision>
  <dcterms:created xsi:type="dcterms:W3CDTF">2022-04-18T11:04:00Z</dcterms:created>
  <dcterms:modified xsi:type="dcterms:W3CDTF">2022-10-31T23:30:19Z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