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ocuments\"/>
    </mc:Choice>
  </mc:AlternateContent>
  <bookViews>
    <workbookView xWindow="0" yWindow="0" windowWidth="20490" windowHeight="7755" activeTab="1"/>
  </bookViews>
  <sheets>
    <sheet name="Chart1" sheetId="4" r:id="rId1"/>
    <sheet name="DATALOG 092917 1500" sheetId="3" r:id="rId2"/>
    <sheet name="DATLOG 092917 800" sheetId="2" r:id="rId3"/>
    <sheet name="First Cal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2" l="1"/>
  <c r="B170" i="2"/>
  <c r="A170" i="2"/>
  <c r="N169" i="2"/>
  <c r="M169" i="2"/>
  <c r="L169" i="2"/>
  <c r="J169" i="2"/>
  <c r="I169" i="2"/>
  <c r="H169" i="2"/>
  <c r="C169" i="2"/>
  <c r="B169" i="2"/>
  <c r="A169" i="2"/>
  <c r="N168" i="2"/>
  <c r="M168" i="2"/>
  <c r="L168" i="2"/>
  <c r="J168" i="2"/>
  <c r="I168" i="2"/>
  <c r="H168" i="2"/>
  <c r="C168" i="2"/>
  <c r="B168" i="2"/>
  <c r="A168" i="2"/>
  <c r="N167" i="2"/>
  <c r="M167" i="2"/>
  <c r="L167" i="2"/>
  <c r="J167" i="2"/>
  <c r="I167" i="2"/>
  <c r="H167" i="2"/>
  <c r="C167" i="2"/>
  <c r="B167" i="2"/>
  <c r="A167" i="2"/>
  <c r="N166" i="2"/>
  <c r="M166" i="2"/>
  <c r="L166" i="2"/>
  <c r="J166" i="2"/>
  <c r="I166" i="2"/>
  <c r="H166" i="2"/>
  <c r="C166" i="2"/>
  <c r="B166" i="2"/>
  <c r="A166" i="2"/>
  <c r="N165" i="2"/>
  <c r="M165" i="2"/>
  <c r="L165" i="2"/>
  <c r="J165" i="2"/>
  <c r="I165" i="2"/>
  <c r="H165" i="2"/>
  <c r="C165" i="2"/>
  <c r="B165" i="2"/>
  <c r="A165" i="2"/>
  <c r="N164" i="2"/>
  <c r="M164" i="2"/>
  <c r="L164" i="2"/>
  <c r="J164" i="2"/>
  <c r="I164" i="2"/>
  <c r="H164" i="2"/>
  <c r="C164" i="2"/>
  <c r="B164" i="2"/>
  <c r="A164" i="2"/>
  <c r="N163" i="2"/>
  <c r="M163" i="2"/>
  <c r="L163" i="2"/>
  <c r="J163" i="2"/>
  <c r="I163" i="2"/>
  <c r="H163" i="2"/>
  <c r="C163" i="2"/>
  <c r="B163" i="2"/>
  <c r="A163" i="2"/>
  <c r="N162" i="2"/>
  <c r="M162" i="2"/>
  <c r="L162" i="2"/>
  <c r="J162" i="2"/>
  <c r="I162" i="2"/>
  <c r="H162" i="2"/>
  <c r="C162" i="2"/>
  <c r="B162" i="2"/>
  <c r="A162" i="2"/>
  <c r="N161" i="2"/>
  <c r="M161" i="2"/>
  <c r="L161" i="2"/>
  <c r="J161" i="2"/>
  <c r="I161" i="2"/>
  <c r="H161" i="2"/>
  <c r="C161" i="2"/>
  <c r="B161" i="2"/>
  <c r="A161" i="2"/>
  <c r="N160" i="2"/>
  <c r="M160" i="2"/>
  <c r="L160" i="2"/>
  <c r="J160" i="2"/>
  <c r="I160" i="2"/>
  <c r="H160" i="2"/>
  <c r="C160" i="2"/>
  <c r="B160" i="2"/>
  <c r="A160" i="2"/>
  <c r="N159" i="2"/>
  <c r="M159" i="2"/>
  <c r="L159" i="2"/>
  <c r="J159" i="2"/>
  <c r="I159" i="2"/>
  <c r="H159" i="2"/>
  <c r="C159" i="2"/>
  <c r="B159" i="2"/>
  <c r="A159" i="2"/>
  <c r="N158" i="2"/>
  <c r="M158" i="2"/>
  <c r="L158" i="2"/>
  <c r="J158" i="2"/>
  <c r="I158" i="2"/>
  <c r="H158" i="2"/>
  <c r="C158" i="2"/>
  <c r="B158" i="2"/>
  <c r="A158" i="2"/>
  <c r="N157" i="2"/>
  <c r="M157" i="2"/>
  <c r="L157" i="2"/>
  <c r="J157" i="2"/>
  <c r="I157" i="2"/>
  <c r="H157" i="2"/>
  <c r="C157" i="2"/>
  <c r="B157" i="2"/>
  <c r="A157" i="2"/>
  <c r="N156" i="2"/>
  <c r="M156" i="2"/>
  <c r="L156" i="2"/>
  <c r="J156" i="2"/>
  <c r="I156" i="2"/>
  <c r="H156" i="2"/>
  <c r="C156" i="2"/>
  <c r="B156" i="2"/>
  <c r="A156" i="2"/>
  <c r="N155" i="2"/>
  <c r="M155" i="2"/>
  <c r="L155" i="2"/>
  <c r="J155" i="2"/>
  <c r="I155" i="2"/>
  <c r="H155" i="2"/>
  <c r="C155" i="2"/>
  <c r="B155" i="2"/>
  <c r="A155" i="2"/>
  <c r="N154" i="2"/>
  <c r="M154" i="2"/>
  <c r="L154" i="2"/>
  <c r="J154" i="2"/>
  <c r="I154" i="2"/>
  <c r="H154" i="2"/>
  <c r="C154" i="2"/>
  <c r="B154" i="2"/>
  <c r="A154" i="2"/>
  <c r="N153" i="2"/>
  <c r="M153" i="2"/>
  <c r="L153" i="2"/>
  <c r="J153" i="2"/>
  <c r="I153" i="2"/>
  <c r="H153" i="2"/>
  <c r="C153" i="2"/>
  <c r="B153" i="2"/>
  <c r="A153" i="2"/>
  <c r="N152" i="2"/>
  <c r="M152" i="2"/>
  <c r="L152" i="2"/>
  <c r="J152" i="2"/>
  <c r="I152" i="2"/>
  <c r="H152" i="2"/>
  <c r="C152" i="2"/>
  <c r="B152" i="2"/>
  <c r="A152" i="2"/>
  <c r="N151" i="2"/>
  <c r="M151" i="2"/>
  <c r="L151" i="2"/>
  <c r="J151" i="2"/>
  <c r="I151" i="2"/>
  <c r="H151" i="2"/>
  <c r="C151" i="2"/>
  <c r="B151" i="2"/>
  <c r="A151" i="2"/>
  <c r="N150" i="2"/>
  <c r="M150" i="2"/>
  <c r="L150" i="2"/>
  <c r="J150" i="2"/>
  <c r="I150" i="2"/>
  <c r="H150" i="2"/>
  <c r="C150" i="2"/>
  <c r="B150" i="2"/>
  <c r="A150" i="2"/>
  <c r="N149" i="2"/>
  <c r="M149" i="2"/>
  <c r="L149" i="2"/>
  <c r="J149" i="2"/>
  <c r="I149" i="2"/>
  <c r="H149" i="2"/>
  <c r="C149" i="2"/>
  <c r="B149" i="2"/>
  <c r="A149" i="2"/>
  <c r="N148" i="2"/>
  <c r="M148" i="2"/>
  <c r="L148" i="2"/>
  <c r="J148" i="2"/>
  <c r="I148" i="2"/>
  <c r="H148" i="2"/>
  <c r="C148" i="2"/>
  <c r="B148" i="2"/>
  <c r="A148" i="2"/>
  <c r="N147" i="2"/>
  <c r="M147" i="2"/>
  <c r="L147" i="2"/>
  <c r="J147" i="2"/>
  <c r="I147" i="2"/>
  <c r="H147" i="2"/>
  <c r="C147" i="2"/>
  <c r="B147" i="2"/>
  <c r="A147" i="2"/>
  <c r="N146" i="2"/>
  <c r="M146" i="2"/>
  <c r="L146" i="2"/>
  <c r="J146" i="2"/>
  <c r="I146" i="2"/>
  <c r="H146" i="2"/>
  <c r="C146" i="2"/>
  <c r="B146" i="2"/>
  <c r="A146" i="2"/>
  <c r="N145" i="2"/>
  <c r="M145" i="2"/>
  <c r="L145" i="2"/>
  <c r="J145" i="2"/>
  <c r="I145" i="2"/>
  <c r="H145" i="2"/>
  <c r="C145" i="2"/>
  <c r="B145" i="2"/>
  <c r="A145" i="2"/>
  <c r="N144" i="2"/>
  <c r="M144" i="2"/>
  <c r="L144" i="2"/>
  <c r="J144" i="2"/>
  <c r="I144" i="2"/>
  <c r="H144" i="2"/>
  <c r="C144" i="2"/>
  <c r="B144" i="2"/>
  <c r="A144" i="2"/>
  <c r="N143" i="2"/>
  <c r="M143" i="2"/>
  <c r="L143" i="2"/>
  <c r="J143" i="2"/>
  <c r="I143" i="2"/>
  <c r="H143" i="2"/>
  <c r="C143" i="2"/>
  <c r="B143" i="2"/>
  <c r="A143" i="2"/>
  <c r="N142" i="2"/>
  <c r="M142" i="2"/>
  <c r="L142" i="2"/>
  <c r="J142" i="2"/>
  <c r="I142" i="2"/>
  <c r="H142" i="2"/>
  <c r="C142" i="2"/>
  <c r="B142" i="2"/>
  <c r="A142" i="2"/>
  <c r="N141" i="2"/>
  <c r="M141" i="2"/>
  <c r="L141" i="2"/>
  <c r="J141" i="2"/>
  <c r="I141" i="2"/>
  <c r="H141" i="2"/>
  <c r="C141" i="2"/>
  <c r="B141" i="2"/>
  <c r="A141" i="2"/>
  <c r="N140" i="2"/>
  <c r="M140" i="2"/>
  <c r="L140" i="2"/>
  <c r="J140" i="2"/>
  <c r="I140" i="2"/>
  <c r="H140" i="2"/>
  <c r="C140" i="2"/>
  <c r="B140" i="2"/>
  <c r="A140" i="2"/>
  <c r="N139" i="2"/>
  <c r="M139" i="2"/>
  <c r="L139" i="2"/>
  <c r="J139" i="2"/>
  <c r="I139" i="2"/>
  <c r="H139" i="2"/>
  <c r="C139" i="2"/>
  <c r="B139" i="2"/>
  <c r="A139" i="2"/>
  <c r="N138" i="2"/>
  <c r="M138" i="2"/>
  <c r="L138" i="2"/>
  <c r="J138" i="2"/>
  <c r="I138" i="2"/>
  <c r="H138" i="2"/>
  <c r="C138" i="2"/>
  <c r="B138" i="2"/>
  <c r="A138" i="2"/>
  <c r="N137" i="2"/>
  <c r="M137" i="2"/>
  <c r="L137" i="2"/>
  <c r="J137" i="2"/>
  <c r="I137" i="2"/>
  <c r="H137" i="2"/>
  <c r="C137" i="2"/>
  <c r="B137" i="2"/>
  <c r="A137" i="2"/>
  <c r="N136" i="2"/>
  <c r="M136" i="2"/>
  <c r="L136" i="2"/>
  <c r="J136" i="2"/>
  <c r="I136" i="2"/>
  <c r="H136" i="2"/>
  <c r="C136" i="2"/>
  <c r="B136" i="2"/>
  <c r="A136" i="2"/>
  <c r="N135" i="2"/>
  <c r="M135" i="2"/>
  <c r="L135" i="2"/>
  <c r="J135" i="2"/>
  <c r="I135" i="2"/>
  <c r="H135" i="2"/>
  <c r="C135" i="2"/>
  <c r="B135" i="2"/>
  <c r="A135" i="2"/>
  <c r="N134" i="2"/>
  <c r="M134" i="2"/>
  <c r="L134" i="2"/>
  <c r="J134" i="2"/>
  <c r="I134" i="2"/>
  <c r="H134" i="2"/>
  <c r="C134" i="2"/>
  <c r="B134" i="2"/>
  <c r="A134" i="2"/>
  <c r="N133" i="2"/>
  <c r="M133" i="2"/>
  <c r="L133" i="2"/>
  <c r="J133" i="2"/>
  <c r="I133" i="2"/>
  <c r="H133" i="2"/>
  <c r="C133" i="2"/>
  <c r="B133" i="2"/>
  <c r="A133" i="2"/>
  <c r="N132" i="2"/>
  <c r="M132" i="2"/>
  <c r="L132" i="2"/>
  <c r="J132" i="2"/>
  <c r="I132" i="2"/>
  <c r="H132" i="2"/>
  <c r="C132" i="2"/>
  <c r="B132" i="2"/>
  <c r="A132" i="2"/>
  <c r="N131" i="2"/>
  <c r="M131" i="2"/>
  <c r="L131" i="2"/>
  <c r="J131" i="2"/>
  <c r="I131" i="2"/>
  <c r="H131" i="2"/>
  <c r="C131" i="2"/>
  <c r="B131" i="2"/>
  <c r="A131" i="2"/>
  <c r="N130" i="2"/>
  <c r="M130" i="2"/>
  <c r="L130" i="2"/>
  <c r="J130" i="2"/>
  <c r="I130" i="2"/>
  <c r="H130" i="2"/>
  <c r="C130" i="2"/>
  <c r="B130" i="2"/>
  <c r="A130" i="2"/>
  <c r="N129" i="2"/>
  <c r="M129" i="2"/>
  <c r="L129" i="2"/>
  <c r="J129" i="2"/>
  <c r="I129" i="2"/>
  <c r="H129" i="2"/>
  <c r="C129" i="2"/>
  <c r="B129" i="2"/>
  <c r="A129" i="2"/>
  <c r="N128" i="2"/>
  <c r="M128" i="2"/>
  <c r="L128" i="2"/>
  <c r="J128" i="2"/>
  <c r="I128" i="2"/>
  <c r="H128" i="2"/>
  <c r="C128" i="2"/>
  <c r="B128" i="2"/>
  <c r="A128" i="2"/>
  <c r="N127" i="2"/>
  <c r="M127" i="2"/>
  <c r="L127" i="2"/>
  <c r="J127" i="2"/>
  <c r="I127" i="2"/>
  <c r="H127" i="2"/>
  <c r="C127" i="2"/>
  <c r="B127" i="2"/>
  <c r="A127" i="2"/>
  <c r="N126" i="2"/>
  <c r="M126" i="2"/>
  <c r="L126" i="2"/>
  <c r="J126" i="2"/>
  <c r="I126" i="2"/>
  <c r="H126" i="2"/>
  <c r="C126" i="2"/>
  <c r="B126" i="2"/>
  <c r="A126" i="2"/>
  <c r="N125" i="2"/>
  <c r="M125" i="2"/>
  <c r="L125" i="2"/>
  <c r="J125" i="2"/>
  <c r="I125" i="2"/>
  <c r="H125" i="2"/>
  <c r="C125" i="2"/>
  <c r="B125" i="2"/>
  <c r="A125" i="2"/>
  <c r="N124" i="2"/>
  <c r="M124" i="2"/>
  <c r="L124" i="2"/>
  <c r="J124" i="2"/>
  <c r="I124" i="2"/>
  <c r="H124" i="2"/>
  <c r="C124" i="2"/>
  <c r="B124" i="2"/>
  <c r="A124" i="2"/>
  <c r="N123" i="2"/>
  <c r="M123" i="2"/>
  <c r="L123" i="2"/>
  <c r="J123" i="2"/>
  <c r="I123" i="2"/>
  <c r="H123" i="2"/>
  <c r="C123" i="2"/>
  <c r="B123" i="2"/>
  <c r="A123" i="2"/>
  <c r="N122" i="2"/>
  <c r="M122" i="2"/>
  <c r="L122" i="2"/>
  <c r="J122" i="2"/>
  <c r="I122" i="2"/>
  <c r="H122" i="2"/>
  <c r="C122" i="2"/>
  <c r="B122" i="2"/>
  <c r="A122" i="2"/>
  <c r="N121" i="2"/>
  <c r="M121" i="2"/>
  <c r="L121" i="2"/>
  <c r="J121" i="2"/>
  <c r="I121" i="2"/>
  <c r="H121" i="2"/>
  <c r="C121" i="2"/>
  <c r="B121" i="2"/>
  <c r="A121" i="2"/>
  <c r="N120" i="2"/>
  <c r="M120" i="2"/>
  <c r="L120" i="2"/>
  <c r="J120" i="2"/>
  <c r="I120" i="2"/>
  <c r="H120" i="2"/>
  <c r="C120" i="2"/>
  <c r="B120" i="2"/>
  <c r="A120" i="2"/>
  <c r="N119" i="2"/>
  <c r="M119" i="2"/>
  <c r="L119" i="2"/>
  <c r="J119" i="2"/>
  <c r="I119" i="2"/>
  <c r="H119" i="2"/>
  <c r="C119" i="2"/>
  <c r="B119" i="2"/>
  <c r="A119" i="2"/>
  <c r="N118" i="2"/>
  <c r="M118" i="2"/>
  <c r="L118" i="2"/>
  <c r="J118" i="2"/>
  <c r="I118" i="2"/>
  <c r="H118" i="2"/>
  <c r="C118" i="2"/>
  <c r="B118" i="2"/>
  <c r="A118" i="2"/>
  <c r="N117" i="2"/>
  <c r="M117" i="2"/>
  <c r="L117" i="2"/>
  <c r="J117" i="2"/>
  <c r="I117" i="2"/>
  <c r="H117" i="2"/>
  <c r="C117" i="2"/>
  <c r="B117" i="2"/>
  <c r="A117" i="2"/>
  <c r="N116" i="2"/>
  <c r="M116" i="2"/>
  <c r="L116" i="2"/>
  <c r="J116" i="2"/>
  <c r="I116" i="2"/>
  <c r="H116" i="2"/>
  <c r="C116" i="2"/>
  <c r="B116" i="2"/>
  <c r="A116" i="2"/>
  <c r="N115" i="2"/>
  <c r="M115" i="2"/>
  <c r="L115" i="2"/>
  <c r="J115" i="2"/>
  <c r="I115" i="2"/>
  <c r="H115" i="2"/>
  <c r="C115" i="2"/>
  <c r="B115" i="2"/>
  <c r="A115" i="2"/>
  <c r="N114" i="2"/>
  <c r="M114" i="2"/>
  <c r="L114" i="2"/>
  <c r="J114" i="2"/>
  <c r="I114" i="2"/>
  <c r="H114" i="2"/>
  <c r="C114" i="2"/>
  <c r="B114" i="2"/>
  <c r="A114" i="2"/>
  <c r="N113" i="2"/>
  <c r="M113" i="2"/>
  <c r="L113" i="2"/>
  <c r="J113" i="2"/>
  <c r="I113" i="2"/>
  <c r="H113" i="2"/>
  <c r="C113" i="2"/>
  <c r="B113" i="2"/>
  <c r="A113" i="2"/>
  <c r="N112" i="2"/>
  <c r="M112" i="2"/>
  <c r="L112" i="2"/>
  <c r="J112" i="2"/>
  <c r="I112" i="2"/>
  <c r="H112" i="2"/>
  <c r="C112" i="2"/>
  <c r="B112" i="2"/>
  <c r="A112" i="2"/>
  <c r="N111" i="2"/>
  <c r="M111" i="2"/>
  <c r="L111" i="2"/>
  <c r="J111" i="2"/>
  <c r="I111" i="2"/>
  <c r="H111" i="2"/>
  <c r="C111" i="2"/>
  <c r="B111" i="2"/>
  <c r="A111" i="2"/>
  <c r="N110" i="2"/>
  <c r="M110" i="2"/>
  <c r="L110" i="2"/>
  <c r="J110" i="2"/>
  <c r="I110" i="2"/>
  <c r="H110" i="2"/>
  <c r="C110" i="2"/>
  <c r="B110" i="2"/>
  <c r="N109" i="2"/>
  <c r="M109" i="2"/>
  <c r="L109" i="2"/>
  <c r="J109" i="2"/>
  <c r="I109" i="2"/>
  <c r="H109" i="2"/>
  <c r="C109" i="2"/>
  <c r="B109" i="2"/>
  <c r="N108" i="2"/>
  <c r="M108" i="2"/>
  <c r="L108" i="2"/>
  <c r="J108" i="2"/>
  <c r="I108" i="2"/>
  <c r="H108" i="2"/>
  <c r="C108" i="2"/>
  <c r="B108" i="2"/>
  <c r="N107" i="2"/>
  <c r="M107" i="2"/>
  <c r="L107" i="2"/>
  <c r="J107" i="2"/>
  <c r="I107" i="2"/>
  <c r="H107" i="2"/>
  <c r="C107" i="2"/>
  <c r="B107" i="2"/>
  <c r="N106" i="2"/>
  <c r="M106" i="2"/>
  <c r="L106" i="2"/>
  <c r="J106" i="2"/>
  <c r="I106" i="2"/>
  <c r="H106" i="2"/>
  <c r="C106" i="2"/>
  <c r="B106" i="2"/>
  <c r="N105" i="2"/>
  <c r="M105" i="2"/>
  <c r="L105" i="2"/>
  <c r="J105" i="2"/>
  <c r="I105" i="2"/>
  <c r="H105" i="2"/>
  <c r="C105" i="2"/>
  <c r="B105" i="2"/>
  <c r="N104" i="2"/>
  <c r="M104" i="2"/>
  <c r="L104" i="2"/>
  <c r="J104" i="2"/>
  <c r="I104" i="2"/>
  <c r="H104" i="2"/>
  <c r="C104" i="2"/>
  <c r="B104" i="2"/>
  <c r="N103" i="2"/>
  <c r="M103" i="2"/>
  <c r="L103" i="2"/>
  <c r="J103" i="2"/>
  <c r="I103" i="2"/>
  <c r="H103" i="2"/>
  <c r="C103" i="2"/>
  <c r="B103" i="2"/>
  <c r="N102" i="2"/>
  <c r="M102" i="2"/>
  <c r="L102" i="2"/>
  <c r="J102" i="2"/>
  <c r="I102" i="2"/>
  <c r="H102" i="2"/>
  <c r="C102" i="2"/>
  <c r="B102" i="2"/>
  <c r="N101" i="2"/>
  <c r="M101" i="2"/>
  <c r="L101" i="2"/>
  <c r="J101" i="2"/>
  <c r="I101" i="2"/>
  <c r="H101" i="2"/>
  <c r="C101" i="2"/>
  <c r="B101" i="2"/>
  <c r="N100" i="2"/>
  <c r="M100" i="2"/>
  <c r="L100" i="2"/>
  <c r="J100" i="2"/>
  <c r="I100" i="2"/>
  <c r="H100" i="2"/>
  <c r="C100" i="2"/>
  <c r="B100" i="2"/>
  <c r="N99" i="2"/>
  <c r="M99" i="2"/>
  <c r="L99" i="2"/>
  <c r="J99" i="2"/>
  <c r="I99" i="2"/>
  <c r="H99" i="2"/>
  <c r="C99" i="2"/>
  <c r="B99" i="2"/>
  <c r="N98" i="2"/>
  <c r="M98" i="2"/>
  <c r="L98" i="2"/>
  <c r="J98" i="2"/>
  <c r="I98" i="2"/>
  <c r="H98" i="2"/>
  <c r="C98" i="2"/>
  <c r="B98" i="2"/>
  <c r="N97" i="2"/>
  <c r="M97" i="2"/>
  <c r="L97" i="2"/>
  <c r="J97" i="2"/>
  <c r="I97" i="2"/>
  <c r="H97" i="2"/>
  <c r="C97" i="2"/>
  <c r="B97" i="2"/>
  <c r="N96" i="2"/>
  <c r="M96" i="2"/>
  <c r="L96" i="2"/>
  <c r="J96" i="2"/>
  <c r="I96" i="2"/>
  <c r="H96" i="2"/>
  <c r="C96" i="2"/>
  <c r="B96" i="2"/>
  <c r="N95" i="2"/>
  <c r="M95" i="2"/>
  <c r="L95" i="2"/>
  <c r="J95" i="2"/>
  <c r="I95" i="2"/>
  <c r="H95" i="2"/>
  <c r="C95" i="2"/>
  <c r="B95" i="2"/>
  <c r="N94" i="2"/>
  <c r="M94" i="2"/>
  <c r="L94" i="2"/>
  <c r="J94" i="2"/>
  <c r="I94" i="2"/>
  <c r="H94" i="2"/>
  <c r="C94" i="2"/>
  <c r="B94" i="2"/>
  <c r="N93" i="2"/>
  <c r="M93" i="2"/>
  <c r="L93" i="2"/>
  <c r="J93" i="2"/>
  <c r="I93" i="2"/>
  <c r="H93" i="2"/>
  <c r="C93" i="2"/>
  <c r="B93" i="2"/>
  <c r="N92" i="2"/>
  <c r="M92" i="2"/>
  <c r="L92" i="2"/>
  <c r="J92" i="2"/>
  <c r="I92" i="2"/>
  <c r="H92" i="2"/>
  <c r="C92" i="2"/>
  <c r="B92" i="2"/>
  <c r="N91" i="2"/>
  <c r="M91" i="2"/>
  <c r="L91" i="2"/>
  <c r="J91" i="2"/>
  <c r="I91" i="2"/>
  <c r="H91" i="2"/>
  <c r="C91" i="2"/>
  <c r="B91" i="2"/>
  <c r="N90" i="2"/>
  <c r="M90" i="2"/>
  <c r="L90" i="2"/>
  <c r="J90" i="2"/>
  <c r="I90" i="2"/>
  <c r="H90" i="2"/>
  <c r="C90" i="2"/>
  <c r="B90" i="2"/>
  <c r="N89" i="2"/>
  <c r="M89" i="2"/>
  <c r="L89" i="2"/>
  <c r="J89" i="2"/>
  <c r="I89" i="2"/>
  <c r="H89" i="2"/>
  <c r="C89" i="2"/>
  <c r="B89" i="2"/>
  <c r="N88" i="2"/>
  <c r="M88" i="2"/>
  <c r="L88" i="2"/>
  <c r="J88" i="2"/>
  <c r="I88" i="2"/>
  <c r="H88" i="2"/>
  <c r="C88" i="2"/>
  <c r="B88" i="2"/>
  <c r="N87" i="2"/>
  <c r="M87" i="2"/>
  <c r="L87" i="2"/>
  <c r="J87" i="2"/>
  <c r="I87" i="2"/>
  <c r="H87" i="2"/>
  <c r="C87" i="2"/>
  <c r="B87" i="2"/>
  <c r="N86" i="2"/>
  <c r="M86" i="2"/>
  <c r="L86" i="2"/>
  <c r="J86" i="2"/>
  <c r="I86" i="2"/>
  <c r="H86" i="2"/>
  <c r="C86" i="2"/>
  <c r="B86" i="2"/>
  <c r="N85" i="2"/>
  <c r="M85" i="2"/>
  <c r="L85" i="2"/>
  <c r="J85" i="2"/>
  <c r="I85" i="2"/>
  <c r="H85" i="2"/>
  <c r="C85" i="2"/>
  <c r="B85" i="2"/>
  <c r="N84" i="2"/>
  <c r="M84" i="2"/>
  <c r="L84" i="2"/>
  <c r="J84" i="2"/>
  <c r="I84" i="2"/>
  <c r="H84" i="2"/>
  <c r="C84" i="2"/>
  <c r="B84" i="2"/>
  <c r="N83" i="2"/>
  <c r="M83" i="2"/>
  <c r="L83" i="2"/>
  <c r="J83" i="2"/>
  <c r="I83" i="2"/>
  <c r="H83" i="2"/>
  <c r="C83" i="2"/>
  <c r="B83" i="2"/>
  <c r="N82" i="2"/>
  <c r="M82" i="2"/>
  <c r="L82" i="2"/>
  <c r="J82" i="2"/>
  <c r="I82" i="2"/>
  <c r="H82" i="2"/>
  <c r="C82" i="2"/>
  <c r="B82" i="2"/>
  <c r="N81" i="2"/>
  <c r="M81" i="2"/>
  <c r="L81" i="2"/>
  <c r="J81" i="2"/>
  <c r="I81" i="2"/>
  <c r="H81" i="2"/>
  <c r="C81" i="2"/>
  <c r="B81" i="2"/>
  <c r="N80" i="2"/>
  <c r="M80" i="2"/>
  <c r="L80" i="2"/>
  <c r="J80" i="2"/>
  <c r="I80" i="2"/>
  <c r="H80" i="2"/>
  <c r="C80" i="2"/>
  <c r="B80" i="2"/>
  <c r="N79" i="2"/>
  <c r="M79" i="2"/>
  <c r="L79" i="2"/>
  <c r="J79" i="2"/>
  <c r="I79" i="2"/>
  <c r="H79" i="2"/>
  <c r="C79" i="2"/>
  <c r="B79" i="2"/>
  <c r="N78" i="2"/>
  <c r="M78" i="2"/>
  <c r="L78" i="2"/>
  <c r="J78" i="2"/>
  <c r="I78" i="2"/>
  <c r="H78" i="2"/>
  <c r="C78" i="2"/>
  <c r="B78" i="2"/>
  <c r="N77" i="2"/>
  <c r="M77" i="2"/>
  <c r="L77" i="2"/>
  <c r="J77" i="2"/>
  <c r="I77" i="2"/>
  <c r="H77" i="2"/>
  <c r="C77" i="2"/>
  <c r="B77" i="2"/>
  <c r="N76" i="2"/>
  <c r="M76" i="2"/>
  <c r="L76" i="2"/>
  <c r="J76" i="2"/>
  <c r="I76" i="2"/>
  <c r="H76" i="2"/>
  <c r="C76" i="2"/>
  <c r="B76" i="2"/>
  <c r="N75" i="2"/>
  <c r="M75" i="2"/>
  <c r="L75" i="2"/>
  <c r="J75" i="2"/>
  <c r="I75" i="2"/>
  <c r="H75" i="2"/>
  <c r="C75" i="2"/>
  <c r="B75" i="2"/>
  <c r="N74" i="2"/>
  <c r="M74" i="2"/>
  <c r="L74" i="2"/>
  <c r="J74" i="2"/>
  <c r="I74" i="2"/>
  <c r="H74" i="2"/>
  <c r="C74" i="2"/>
  <c r="B74" i="2"/>
  <c r="N73" i="2"/>
  <c r="M73" i="2"/>
  <c r="L73" i="2"/>
  <c r="J73" i="2"/>
  <c r="I73" i="2"/>
  <c r="H73" i="2"/>
  <c r="C73" i="2"/>
  <c r="B73" i="2"/>
  <c r="N72" i="2"/>
  <c r="M72" i="2"/>
  <c r="L72" i="2"/>
  <c r="J72" i="2"/>
  <c r="I72" i="2"/>
  <c r="H72" i="2"/>
  <c r="C72" i="2"/>
  <c r="B72" i="2"/>
  <c r="N71" i="2"/>
  <c r="M71" i="2"/>
  <c r="L71" i="2"/>
  <c r="J71" i="2"/>
  <c r="I71" i="2"/>
  <c r="H71" i="2"/>
  <c r="C71" i="2"/>
  <c r="B71" i="2"/>
  <c r="N70" i="2"/>
  <c r="M70" i="2"/>
  <c r="L70" i="2"/>
  <c r="J70" i="2"/>
  <c r="I70" i="2"/>
  <c r="H70" i="2"/>
  <c r="C70" i="2"/>
  <c r="B70" i="2"/>
  <c r="N69" i="2"/>
  <c r="M69" i="2"/>
  <c r="L69" i="2"/>
  <c r="J69" i="2"/>
  <c r="I69" i="2"/>
  <c r="H69" i="2"/>
  <c r="C69" i="2"/>
  <c r="B69" i="2"/>
  <c r="N68" i="2"/>
  <c r="M68" i="2"/>
  <c r="L68" i="2"/>
  <c r="J68" i="2"/>
  <c r="I68" i="2"/>
  <c r="H68" i="2"/>
  <c r="C68" i="2"/>
  <c r="B68" i="2"/>
  <c r="N67" i="2"/>
  <c r="M67" i="2"/>
  <c r="L67" i="2"/>
  <c r="J67" i="2"/>
  <c r="I67" i="2"/>
  <c r="H67" i="2"/>
  <c r="C67" i="2"/>
  <c r="B67" i="2"/>
  <c r="N66" i="2"/>
  <c r="M66" i="2"/>
  <c r="L66" i="2"/>
  <c r="J66" i="2"/>
  <c r="I66" i="2"/>
  <c r="H66" i="2"/>
  <c r="C66" i="2"/>
  <c r="B66" i="2"/>
  <c r="N65" i="2"/>
  <c r="M65" i="2"/>
  <c r="L65" i="2"/>
  <c r="J65" i="2"/>
  <c r="I65" i="2"/>
  <c r="H65" i="2"/>
  <c r="C65" i="2"/>
  <c r="B65" i="2"/>
  <c r="N64" i="2"/>
  <c r="M64" i="2"/>
  <c r="L64" i="2"/>
  <c r="J64" i="2"/>
  <c r="I64" i="2"/>
  <c r="H64" i="2"/>
  <c r="C64" i="2"/>
  <c r="B64" i="2"/>
  <c r="N63" i="2"/>
  <c r="M63" i="2"/>
  <c r="L63" i="2"/>
  <c r="J63" i="2"/>
  <c r="I63" i="2"/>
  <c r="H63" i="2"/>
  <c r="C63" i="2"/>
  <c r="B63" i="2"/>
  <c r="N62" i="2"/>
  <c r="M62" i="2"/>
  <c r="L62" i="2"/>
  <c r="J62" i="2"/>
  <c r="I62" i="2"/>
  <c r="H62" i="2"/>
  <c r="C62" i="2"/>
  <c r="B62" i="2"/>
  <c r="N61" i="2"/>
  <c r="M61" i="2"/>
  <c r="L61" i="2"/>
  <c r="J61" i="2"/>
  <c r="I61" i="2"/>
  <c r="H61" i="2"/>
  <c r="C61" i="2"/>
  <c r="B61" i="2"/>
  <c r="N60" i="2"/>
  <c r="M60" i="2"/>
  <c r="L60" i="2"/>
  <c r="J60" i="2"/>
  <c r="I60" i="2"/>
  <c r="H60" i="2"/>
  <c r="C60" i="2"/>
  <c r="B60" i="2"/>
  <c r="N59" i="2"/>
  <c r="M59" i="2"/>
  <c r="L59" i="2"/>
  <c r="J59" i="2"/>
  <c r="I59" i="2"/>
  <c r="H59" i="2"/>
  <c r="C59" i="2"/>
  <c r="B59" i="2"/>
  <c r="N58" i="2"/>
  <c r="M58" i="2"/>
  <c r="L58" i="2"/>
  <c r="J58" i="2"/>
  <c r="I58" i="2"/>
  <c r="H58" i="2"/>
  <c r="C58" i="2"/>
  <c r="B58" i="2"/>
  <c r="N57" i="2"/>
  <c r="M57" i="2"/>
  <c r="L57" i="2"/>
  <c r="J57" i="2"/>
  <c r="I57" i="2"/>
  <c r="H57" i="2"/>
  <c r="C57" i="2"/>
  <c r="B57" i="2"/>
  <c r="N56" i="2"/>
  <c r="M56" i="2"/>
  <c r="L56" i="2"/>
  <c r="J56" i="2"/>
  <c r="I56" i="2"/>
  <c r="H56" i="2"/>
  <c r="C56" i="2"/>
  <c r="B56" i="2"/>
  <c r="N55" i="2"/>
  <c r="M55" i="2"/>
  <c r="L55" i="2"/>
  <c r="J55" i="2"/>
  <c r="I55" i="2"/>
  <c r="H55" i="2"/>
  <c r="C55" i="2"/>
  <c r="B55" i="2"/>
  <c r="N54" i="2"/>
  <c r="M54" i="2"/>
  <c r="L54" i="2"/>
  <c r="J54" i="2"/>
  <c r="I54" i="2"/>
  <c r="H54" i="2"/>
  <c r="C54" i="2"/>
  <c r="B54" i="2"/>
  <c r="N53" i="2"/>
  <c r="M53" i="2"/>
  <c r="L53" i="2"/>
  <c r="J53" i="2"/>
  <c r="I53" i="2"/>
  <c r="H53" i="2"/>
  <c r="C53" i="2"/>
  <c r="B53" i="2"/>
  <c r="N52" i="2"/>
  <c r="M52" i="2"/>
  <c r="L52" i="2"/>
  <c r="J52" i="2"/>
  <c r="I52" i="2"/>
  <c r="H52" i="2"/>
  <c r="C52" i="2"/>
  <c r="B52" i="2"/>
  <c r="N51" i="2"/>
  <c r="M51" i="2"/>
  <c r="L51" i="2"/>
  <c r="J51" i="2"/>
  <c r="I51" i="2"/>
  <c r="H51" i="2"/>
  <c r="C51" i="2"/>
  <c r="B51" i="2"/>
  <c r="N50" i="2"/>
  <c r="M50" i="2"/>
  <c r="L50" i="2"/>
  <c r="J50" i="2"/>
  <c r="I50" i="2"/>
  <c r="H50" i="2"/>
  <c r="C50" i="2"/>
  <c r="B50" i="2"/>
  <c r="N49" i="2"/>
  <c r="M49" i="2"/>
  <c r="L49" i="2"/>
  <c r="J49" i="2"/>
  <c r="I49" i="2"/>
  <c r="H49" i="2"/>
  <c r="C49" i="2"/>
  <c r="B49" i="2"/>
  <c r="N48" i="2"/>
  <c r="M48" i="2"/>
  <c r="L48" i="2"/>
  <c r="J48" i="2"/>
  <c r="I48" i="2"/>
  <c r="H48" i="2"/>
  <c r="C48" i="2"/>
  <c r="B48" i="2"/>
  <c r="N47" i="2"/>
  <c r="M47" i="2"/>
  <c r="L47" i="2"/>
  <c r="J47" i="2"/>
  <c r="I47" i="2"/>
  <c r="H47" i="2"/>
  <c r="C47" i="2"/>
  <c r="B47" i="2"/>
  <c r="N46" i="2"/>
  <c r="M46" i="2"/>
  <c r="L46" i="2"/>
  <c r="J46" i="2"/>
  <c r="I46" i="2"/>
  <c r="H46" i="2"/>
  <c r="C46" i="2"/>
  <c r="B46" i="2"/>
  <c r="N45" i="2"/>
  <c r="M45" i="2"/>
  <c r="L45" i="2"/>
  <c r="J45" i="2"/>
  <c r="I45" i="2"/>
  <c r="H45" i="2"/>
  <c r="C45" i="2"/>
  <c r="B45" i="2"/>
  <c r="N44" i="2"/>
  <c r="M44" i="2"/>
  <c r="L44" i="2"/>
  <c r="J44" i="2"/>
  <c r="I44" i="2"/>
  <c r="H44" i="2"/>
  <c r="C44" i="2"/>
  <c r="B44" i="2"/>
  <c r="N43" i="2"/>
  <c r="M43" i="2"/>
  <c r="L43" i="2"/>
  <c r="J43" i="2"/>
  <c r="I43" i="2"/>
  <c r="H43" i="2"/>
  <c r="C43" i="2"/>
  <c r="B43" i="2"/>
  <c r="N42" i="2"/>
  <c r="M42" i="2"/>
  <c r="L42" i="2"/>
  <c r="J42" i="2"/>
  <c r="I42" i="2"/>
  <c r="H42" i="2"/>
  <c r="C42" i="2"/>
  <c r="B42" i="2"/>
  <c r="N41" i="2"/>
  <c r="M41" i="2"/>
  <c r="L41" i="2"/>
  <c r="J41" i="2"/>
  <c r="I41" i="2"/>
  <c r="H41" i="2"/>
  <c r="C41" i="2"/>
  <c r="B41" i="2"/>
  <c r="N40" i="2"/>
  <c r="M40" i="2"/>
  <c r="L40" i="2"/>
  <c r="J40" i="2"/>
  <c r="I40" i="2"/>
  <c r="H40" i="2"/>
  <c r="C40" i="2"/>
  <c r="B40" i="2"/>
  <c r="N39" i="2"/>
  <c r="M39" i="2"/>
  <c r="L39" i="2"/>
  <c r="J39" i="2"/>
  <c r="I39" i="2"/>
  <c r="H39" i="2"/>
  <c r="C39" i="2"/>
  <c r="B39" i="2"/>
  <c r="N38" i="2"/>
  <c r="M38" i="2"/>
  <c r="L38" i="2"/>
  <c r="J38" i="2"/>
  <c r="I38" i="2"/>
  <c r="H38" i="2"/>
  <c r="C38" i="2"/>
  <c r="B38" i="2"/>
  <c r="N37" i="2"/>
  <c r="M37" i="2"/>
  <c r="L37" i="2"/>
  <c r="J37" i="2"/>
  <c r="I37" i="2"/>
  <c r="H37" i="2"/>
  <c r="C37" i="2"/>
  <c r="B37" i="2"/>
  <c r="N36" i="2"/>
  <c r="M36" i="2"/>
  <c r="L36" i="2"/>
  <c r="J36" i="2"/>
  <c r="I36" i="2"/>
  <c r="H36" i="2"/>
  <c r="C36" i="2"/>
  <c r="B36" i="2"/>
  <c r="N35" i="2"/>
  <c r="M35" i="2"/>
  <c r="L35" i="2"/>
  <c r="J35" i="2"/>
  <c r="I35" i="2"/>
  <c r="H35" i="2"/>
  <c r="C35" i="2"/>
  <c r="B35" i="2"/>
  <c r="N34" i="2"/>
  <c r="M34" i="2"/>
  <c r="L34" i="2"/>
  <c r="J34" i="2"/>
  <c r="I34" i="2"/>
  <c r="H34" i="2"/>
  <c r="C34" i="2"/>
  <c r="B34" i="2"/>
  <c r="N33" i="2"/>
  <c r="M33" i="2"/>
  <c r="L33" i="2"/>
  <c r="J33" i="2"/>
  <c r="I33" i="2"/>
  <c r="H33" i="2"/>
  <c r="C33" i="2"/>
  <c r="B33" i="2"/>
  <c r="N32" i="2"/>
  <c r="M32" i="2"/>
  <c r="L32" i="2"/>
  <c r="J32" i="2"/>
  <c r="I32" i="2"/>
  <c r="H32" i="2"/>
  <c r="C32" i="2"/>
  <c r="B32" i="2"/>
  <c r="N31" i="2"/>
  <c r="M31" i="2"/>
  <c r="L31" i="2"/>
  <c r="J31" i="2"/>
  <c r="I31" i="2"/>
  <c r="H31" i="2"/>
  <c r="C31" i="2"/>
  <c r="B31" i="2"/>
  <c r="N30" i="2"/>
  <c r="M30" i="2"/>
  <c r="L30" i="2"/>
  <c r="J30" i="2"/>
  <c r="I30" i="2"/>
  <c r="H30" i="2"/>
  <c r="C30" i="2"/>
  <c r="B30" i="2"/>
  <c r="N29" i="2"/>
  <c r="M29" i="2"/>
  <c r="L29" i="2"/>
  <c r="J29" i="2"/>
  <c r="I29" i="2"/>
  <c r="H29" i="2"/>
  <c r="C29" i="2"/>
  <c r="B29" i="2"/>
  <c r="N28" i="2"/>
  <c r="M28" i="2"/>
  <c r="L28" i="2"/>
  <c r="J28" i="2"/>
  <c r="I28" i="2"/>
  <c r="H28" i="2"/>
  <c r="C28" i="2"/>
  <c r="B28" i="2"/>
  <c r="N27" i="2"/>
  <c r="M27" i="2"/>
  <c r="L27" i="2"/>
  <c r="J27" i="2"/>
  <c r="I27" i="2"/>
  <c r="H27" i="2"/>
  <c r="C27" i="2"/>
  <c r="B27" i="2"/>
  <c r="N26" i="2"/>
  <c r="M26" i="2"/>
  <c r="L26" i="2"/>
  <c r="J26" i="2"/>
  <c r="I26" i="2"/>
  <c r="H26" i="2"/>
  <c r="C26" i="2"/>
  <c r="B26" i="2"/>
  <c r="N25" i="2"/>
  <c r="M25" i="2"/>
  <c r="L25" i="2"/>
  <c r="J25" i="2"/>
  <c r="I25" i="2"/>
  <c r="H25" i="2"/>
  <c r="C25" i="2"/>
  <c r="B25" i="2"/>
  <c r="N24" i="2"/>
  <c r="M24" i="2"/>
  <c r="L24" i="2"/>
  <c r="J24" i="2"/>
  <c r="I24" i="2"/>
  <c r="H24" i="2"/>
  <c r="C24" i="2"/>
  <c r="B24" i="2"/>
  <c r="N23" i="2"/>
  <c r="M23" i="2"/>
  <c r="L23" i="2"/>
  <c r="J23" i="2"/>
  <c r="I23" i="2"/>
  <c r="H23" i="2"/>
  <c r="C23" i="2"/>
  <c r="B23" i="2"/>
  <c r="N22" i="2"/>
  <c r="M22" i="2"/>
  <c r="L22" i="2"/>
  <c r="J22" i="2"/>
  <c r="I22" i="2"/>
  <c r="H22" i="2"/>
  <c r="C22" i="2"/>
  <c r="B22" i="2"/>
  <c r="N21" i="2"/>
  <c r="M21" i="2"/>
  <c r="L21" i="2"/>
  <c r="J21" i="2"/>
  <c r="I21" i="2"/>
  <c r="H21" i="2"/>
  <c r="C21" i="2"/>
  <c r="B21" i="2"/>
  <c r="N20" i="2"/>
  <c r="M20" i="2"/>
  <c r="L20" i="2"/>
  <c r="J20" i="2"/>
  <c r="I20" i="2"/>
  <c r="H20" i="2"/>
  <c r="C20" i="2"/>
  <c r="B20" i="2"/>
  <c r="N19" i="2"/>
  <c r="M19" i="2"/>
  <c r="L19" i="2"/>
  <c r="J19" i="2"/>
  <c r="I19" i="2"/>
  <c r="H19" i="2"/>
  <c r="C19" i="2"/>
  <c r="B19" i="2"/>
  <c r="N18" i="2"/>
  <c r="M18" i="2"/>
  <c r="L18" i="2"/>
  <c r="J18" i="2"/>
  <c r="I18" i="2"/>
  <c r="H18" i="2"/>
  <c r="C18" i="2"/>
  <c r="B18" i="2"/>
  <c r="N17" i="2"/>
  <c r="M17" i="2"/>
  <c r="L17" i="2"/>
  <c r="J17" i="2"/>
  <c r="I17" i="2"/>
  <c r="H17" i="2"/>
  <c r="C17" i="2"/>
  <c r="B17" i="2"/>
  <c r="N16" i="2"/>
  <c r="M16" i="2"/>
  <c r="L16" i="2"/>
  <c r="J16" i="2"/>
  <c r="I16" i="2"/>
  <c r="H16" i="2"/>
  <c r="C16" i="2"/>
  <c r="B16" i="2"/>
  <c r="N15" i="2"/>
  <c r="M15" i="2"/>
  <c r="L15" i="2"/>
  <c r="J15" i="2"/>
  <c r="I15" i="2"/>
  <c r="H15" i="2"/>
  <c r="C15" i="2"/>
  <c r="B15" i="2"/>
  <c r="N14" i="2"/>
  <c r="M14" i="2"/>
  <c r="L14" i="2"/>
  <c r="J14" i="2"/>
  <c r="I14" i="2"/>
  <c r="H14" i="2"/>
  <c r="C14" i="2"/>
  <c r="B14" i="2"/>
  <c r="N13" i="2"/>
  <c r="M13" i="2"/>
  <c r="L13" i="2"/>
  <c r="J13" i="2"/>
  <c r="I13" i="2"/>
  <c r="H13" i="2"/>
  <c r="C13" i="2"/>
  <c r="B13" i="2"/>
  <c r="N12" i="2"/>
  <c r="M12" i="2"/>
  <c r="L12" i="2"/>
  <c r="J12" i="2"/>
  <c r="I12" i="2"/>
  <c r="H12" i="2"/>
  <c r="C12" i="2"/>
  <c r="B12" i="2"/>
  <c r="N11" i="2"/>
  <c r="M11" i="2"/>
  <c r="L11" i="2"/>
  <c r="J11" i="2"/>
  <c r="I11" i="2"/>
  <c r="H11" i="2"/>
  <c r="C11" i="2"/>
  <c r="B11" i="2"/>
  <c r="N10" i="2"/>
  <c r="M10" i="2"/>
  <c r="L10" i="2"/>
  <c r="J10" i="2"/>
  <c r="I10" i="2"/>
  <c r="H10" i="2"/>
  <c r="C10" i="2"/>
  <c r="B10" i="2"/>
  <c r="N9" i="2"/>
  <c r="M9" i="2"/>
  <c r="L9" i="2"/>
  <c r="J9" i="2"/>
  <c r="I9" i="2"/>
  <c r="H9" i="2"/>
  <c r="C9" i="2"/>
  <c r="B9" i="2"/>
  <c r="N8" i="2"/>
  <c r="M8" i="2"/>
  <c r="L8" i="2"/>
  <c r="J8" i="2"/>
  <c r="I8" i="2"/>
  <c r="H8" i="2"/>
  <c r="C8" i="2"/>
  <c r="B8" i="2"/>
  <c r="N7" i="2"/>
  <c r="M7" i="2"/>
  <c r="L7" i="2"/>
  <c r="J7" i="2"/>
  <c r="I7" i="2"/>
  <c r="H7" i="2"/>
  <c r="C7" i="2"/>
  <c r="B7" i="2"/>
  <c r="N6" i="2"/>
  <c r="M6" i="2"/>
  <c r="L6" i="2"/>
  <c r="J6" i="2"/>
  <c r="I6" i="2"/>
  <c r="H6" i="2"/>
  <c r="C6" i="2"/>
  <c r="B6" i="2"/>
  <c r="N5" i="2"/>
  <c r="M5" i="2"/>
  <c r="L5" i="2"/>
  <c r="J5" i="2"/>
  <c r="I5" i="2"/>
  <c r="H5" i="2"/>
  <c r="C5" i="2"/>
  <c r="B5" i="2"/>
  <c r="T4" i="2"/>
  <c r="S4" i="2"/>
  <c r="R4" i="2"/>
  <c r="N4" i="2"/>
  <c r="M4" i="2"/>
  <c r="L4" i="2"/>
  <c r="J4" i="2"/>
  <c r="I4" i="2"/>
  <c r="H4" i="2"/>
  <c r="C4" i="2"/>
  <c r="B4" i="2"/>
  <c r="T3" i="2"/>
  <c r="S3" i="2"/>
  <c r="R3" i="2"/>
  <c r="N3" i="2"/>
  <c r="M3" i="2"/>
  <c r="L3" i="2"/>
  <c r="J3" i="2"/>
  <c r="I3" i="2"/>
  <c r="H3" i="2"/>
  <c r="C3" i="2"/>
  <c r="B3" i="2"/>
  <c r="N2" i="2"/>
  <c r="M2" i="2"/>
  <c r="L2" i="2"/>
  <c r="J2" i="2"/>
  <c r="I2" i="2"/>
  <c r="H2" i="2"/>
  <c r="B2" i="2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B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W5" i="3"/>
  <c r="V5" i="3"/>
  <c r="U5" i="3"/>
  <c r="C5" i="3"/>
  <c r="B5" i="3"/>
  <c r="W4" i="3"/>
  <c r="V4" i="3"/>
  <c r="U4" i="3"/>
  <c r="C4" i="3"/>
  <c r="B4" i="3"/>
  <c r="C3" i="3"/>
  <c r="B3" i="3"/>
  <c r="B2" i="3"/>
</calcChain>
</file>

<file path=xl/comments1.xml><?xml version="1.0" encoding="utf-8"?>
<comments xmlns="http://schemas.openxmlformats.org/spreadsheetml/2006/main">
  <authors>
    <author>ceng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ceng:</t>
        </r>
        <r>
          <rPr>
            <sz val="9"/>
            <color indexed="81"/>
            <rFont val="Tahoma"/>
            <family val="2"/>
          </rPr>
          <t xml:space="preserve">
This is the output from the 1st o/n run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ceng:</t>
        </r>
        <r>
          <rPr>
            <sz val="9"/>
            <color indexed="81"/>
            <rFont val="Tahoma"/>
            <family val="2"/>
          </rPr>
          <t xml:space="preserve">
these are back calcularted V from previous cal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ceng:</t>
        </r>
        <r>
          <rPr>
            <sz val="9"/>
            <color indexed="81"/>
            <rFont val="Tahoma"/>
            <family val="2"/>
          </rPr>
          <t xml:space="preserve">
the are the correted numbers with Dirty Cal applied</t>
        </r>
      </text>
    </comment>
  </commentList>
</comments>
</file>

<file path=xl/sharedStrings.xml><?xml version="1.0" encoding="utf-8"?>
<sst xmlns="http://schemas.openxmlformats.org/spreadsheetml/2006/main" count="30" uniqueCount="15">
  <si>
    <t>New Sainsmart</t>
  </si>
  <si>
    <t>Old Sainsmart</t>
  </si>
  <si>
    <t>SMAKN</t>
  </si>
  <si>
    <t>ppb</t>
  </si>
  <si>
    <t>time (s)</t>
  </si>
  <si>
    <t>new</t>
  </si>
  <si>
    <t>old</t>
  </si>
  <si>
    <t>smakn</t>
  </si>
  <si>
    <t xml:space="preserve">old </t>
  </si>
  <si>
    <t>Dirty Cal</t>
  </si>
  <si>
    <t>time(min)</t>
  </si>
  <si>
    <t>timstamp</t>
  </si>
  <si>
    <t>Dirty Cal - applied to arduino at 10:00 AM 092917</t>
  </si>
  <si>
    <t>Cal 1 09/27/17</t>
  </si>
  <si>
    <t>Cal 2 09/28/17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</si>
</sst>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0" xfId="0" applyBorder="1"/>
    <xf numFmtId="1" fontId="0" fillId="0" borderId="3" xfId="0" applyNumberFormat="1" applyBorder="1"/>
    <xf numFmtId="1" fontId="0" fillId="0" borderId="0" xfId="0" applyNumberFormat="1" applyBorder="1"/>
    <xf numFmtId="22" fontId="0" fillId="0" borderId="3" xfId="0" applyNumberFormat="1" applyBorder="1"/>
    <xf numFmtId="18" fontId="0" fillId="0" borderId="0" xfId="0" applyNumberFormat="1" applyBorder="1"/>
    <xf numFmtId="0" fontId="0" fillId="0" borderId="4" xfId="0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2687743632125"/>
          <c:y val="7.4840351186873919E-2"/>
          <c:w val="0.81292614908600025"/>
          <c:h val="0.71037028928159984"/>
        </c:manualLayout>
      </c:layout>
      <c:scatterChart>
        <c:scatterStyle val="lineMarker"/>
        <c:varyColors val="0"/>
        <c:ser>
          <c:idx val="0"/>
          <c:order val="0"/>
          <c:tx>
            <c:v>MQ-131-A</c:v>
          </c:tx>
          <c:spPr>
            <a:ln w="41275" cap="flat" cmpd="sng" algn="ctr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'DATALOG 092917 1500'!$C$2:$C$230</c:f>
              <c:numCache>
                <c:formatCode>m/d/yy\ h:mm;@</c:formatCode>
                <c:ptCount val="229"/>
                <c:pt idx="0">
                  <c:v>43006.84375</c:v>
                </c:pt>
                <c:pt idx="1">
                  <c:v>43006.847222222219</c:v>
                </c:pt>
                <c:pt idx="2">
                  <c:v>43006.850694444438</c:v>
                </c:pt>
                <c:pt idx="3">
                  <c:v>43006.854166666657</c:v>
                </c:pt>
                <c:pt idx="4">
                  <c:v>43006.857638888876</c:v>
                </c:pt>
                <c:pt idx="5">
                  <c:v>43006.861111111095</c:v>
                </c:pt>
                <c:pt idx="6">
                  <c:v>43006.864583333314</c:v>
                </c:pt>
                <c:pt idx="7">
                  <c:v>43006.868055555533</c:v>
                </c:pt>
                <c:pt idx="8">
                  <c:v>43006.871527777752</c:v>
                </c:pt>
                <c:pt idx="9">
                  <c:v>43006.874999999971</c:v>
                </c:pt>
                <c:pt idx="10">
                  <c:v>43006.87847222219</c:v>
                </c:pt>
                <c:pt idx="11">
                  <c:v>43006.881944444409</c:v>
                </c:pt>
                <c:pt idx="12">
                  <c:v>43006.885416666628</c:v>
                </c:pt>
                <c:pt idx="13">
                  <c:v>43006.888888888847</c:v>
                </c:pt>
                <c:pt idx="14">
                  <c:v>43006.892361111066</c:v>
                </c:pt>
                <c:pt idx="15">
                  <c:v>43006.895833333285</c:v>
                </c:pt>
                <c:pt idx="16">
                  <c:v>43006.899305555504</c:v>
                </c:pt>
                <c:pt idx="17">
                  <c:v>43006.902777777723</c:v>
                </c:pt>
                <c:pt idx="18">
                  <c:v>43006.906249999942</c:v>
                </c:pt>
                <c:pt idx="19">
                  <c:v>43006.909722222161</c:v>
                </c:pt>
                <c:pt idx="20">
                  <c:v>43006.91319444438</c:v>
                </c:pt>
                <c:pt idx="21">
                  <c:v>43006.916666666599</c:v>
                </c:pt>
                <c:pt idx="22">
                  <c:v>43006.920138888818</c:v>
                </c:pt>
                <c:pt idx="23">
                  <c:v>43006.923611111037</c:v>
                </c:pt>
                <c:pt idx="24">
                  <c:v>43006.927083333256</c:v>
                </c:pt>
                <c:pt idx="25">
                  <c:v>43006.930555555475</c:v>
                </c:pt>
                <c:pt idx="26">
                  <c:v>43006.934027777694</c:v>
                </c:pt>
                <c:pt idx="27">
                  <c:v>43006.937499999913</c:v>
                </c:pt>
                <c:pt idx="28">
                  <c:v>43006.940972222132</c:v>
                </c:pt>
                <c:pt idx="29">
                  <c:v>43006.944444444351</c:v>
                </c:pt>
                <c:pt idx="30">
                  <c:v>43006.94791666657</c:v>
                </c:pt>
                <c:pt idx="31">
                  <c:v>43006.951388888789</c:v>
                </c:pt>
                <c:pt idx="32">
                  <c:v>43006.954861111008</c:v>
                </c:pt>
                <c:pt idx="33">
                  <c:v>43006.958333333227</c:v>
                </c:pt>
                <c:pt idx="34">
                  <c:v>43006.961805555446</c:v>
                </c:pt>
                <c:pt idx="35">
                  <c:v>43006.965277777665</c:v>
                </c:pt>
                <c:pt idx="36">
                  <c:v>43006.968749999884</c:v>
                </c:pt>
                <c:pt idx="37">
                  <c:v>43006.972222222103</c:v>
                </c:pt>
                <c:pt idx="38">
                  <c:v>43006.975694444322</c:v>
                </c:pt>
                <c:pt idx="39">
                  <c:v>43006.979166666541</c:v>
                </c:pt>
                <c:pt idx="40">
                  <c:v>43006.98263888876</c:v>
                </c:pt>
                <c:pt idx="41">
                  <c:v>43006.986111110979</c:v>
                </c:pt>
                <c:pt idx="42">
                  <c:v>43006.989583333198</c:v>
                </c:pt>
                <c:pt idx="43">
                  <c:v>43006.993055555417</c:v>
                </c:pt>
                <c:pt idx="44">
                  <c:v>43006.996527777635</c:v>
                </c:pt>
                <c:pt idx="45">
                  <c:v>43006.999999999854</c:v>
                </c:pt>
                <c:pt idx="46">
                  <c:v>43007.003472222073</c:v>
                </c:pt>
                <c:pt idx="47">
                  <c:v>43007.006944444292</c:v>
                </c:pt>
                <c:pt idx="48">
                  <c:v>43007.010416666511</c:v>
                </c:pt>
                <c:pt idx="49">
                  <c:v>43007.01388888873</c:v>
                </c:pt>
                <c:pt idx="50">
                  <c:v>43007.017361110949</c:v>
                </c:pt>
                <c:pt idx="51">
                  <c:v>43007.020833333168</c:v>
                </c:pt>
                <c:pt idx="52">
                  <c:v>43007.024305555387</c:v>
                </c:pt>
                <c:pt idx="53">
                  <c:v>43007.027777777606</c:v>
                </c:pt>
                <c:pt idx="54">
                  <c:v>43007.031249999825</c:v>
                </c:pt>
                <c:pt idx="55">
                  <c:v>43007.034722222044</c:v>
                </c:pt>
                <c:pt idx="56">
                  <c:v>43007.038194444263</c:v>
                </c:pt>
                <c:pt idx="57">
                  <c:v>43007.041666666482</c:v>
                </c:pt>
                <c:pt idx="58">
                  <c:v>43007.045138888701</c:v>
                </c:pt>
                <c:pt idx="59">
                  <c:v>43007.04861111092</c:v>
                </c:pt>
                <c:pt idx="60">
                  <c:v>43007.052083333139</c:v>
                </c:pt>
                <c:pt idx="61">
                  <c:v>43007.055555555358</c:v>
                </c:pt>
                <c:pt idx="62">
                  <c:v>43007.059027777577</c:v>
                </c:pt>
                <c:pt idx="63">
                  <c:v>43007.062499999796</c:v>
                </c:pt>
                <c:pt idx="64">
                  <c:v>43007.065972222015</c:v>
                </c:pt>
                <c:pt idx="65">
                  <c:v>43007.069444444234</c:v>
                </c:pt>
                <c:pt idx="66">
                  <c:v>43007.072916666453</c:v>
                </c:pt>
                <c:pt idx="67">
                  <c:v>43007.076388888672</c:v>
                </c:pt>
                <c:pt idx="68">
                  <c:v>43007.079861110891</c:v>
                </c:pt>
                <c:pt idx="69">
                  <c:v>43007.08333333311</c:v>
                </c:pt>
                <c:pt idx="70">
                  <c:v>43007.086805555329</c:v>
                </c:pt>
                <c:pt idx="71">
                  <c:v>43007.090277777548</c:v>
                </c:pt>
                <c:pt idx="72">
                  <c:v>43007.093749999767</c:v>
                </c:pt>
                <c:pt idx="73">
                  <c:v>43007.097222221986</c:v>
                </c:pt>
                <c:pt idx="74">
                  <c:v>43007.100694444205</c:v>
                </c:pt>
                <c:pt idx="75">
                  <c:v>43007.104166666424</c:v>
                </c:pt>
                <c:pt idx="76">
                  <c:v>43007.107638888643</c:v>
                </c:pt>
                <c:pt idx="77">
                  <c:v>43007.111111110862</c:v>
                </c:pt>
                <c:pt idx="78">
                  <c:v>43007.114583333081</c:v>
                </c:pt>
                <c:pt idx="79">
                  <c:v>43007.1180555553</c:v>
                </c:pt>
                <c:pt idx="80">
                  <c:v>43007.121527777519</c:v>
                </c:pt>
                <c:pt idx="81">
                  <c:v>43007.124999999738</c:v>
                </c:pt>
                <c:pt idx="82">
                  <c:v>43007.128472221957</c:v>
                </c:pt>
                <c:pt idx="83">
                  <c:v>43007.131944444176</c:v>
                </c:pt>
                <c:pt idx="84">
                  <c:v>43007.135416666395</c:v>
                </c:pt>
                <c:pt idx="85">
                  <c:v>43007.138888888614</c:v>
                </c:pt>
                <c:pt idx="86">
                  <c:v>43007.142361110833</c:v>
                </c:pt>
                <c:pt idx="87">
                  <c:v>43007.145833333052</c:v>
                </c:pt>
                <c:pt idx="88">
                  <c:v>43007.149305555271</c:v>
                </c:pt>
                <c:pt idx="89">
                  <c:v>43007.15277777749</c:v>
                </c:pt>
                <c:pt idx="90">
                  <c:v>43007.156249999709</c:v>
                </c:pt>
                <c:pt idx="91">
                  <c:v>43007.159722221928</c:v>
                </c:pt>
                <c:pt idx="92">
                  <c:v>43007.163194444147</c:v>
                </c:pt>
                <c:pt idx="93">
                  <c:v>43007.166666666366</c:v>
                </c:pt>
                <c:pt idx="94">
                  <c:v>43007.170138888585</c:v>
                </c:pt>
                <c:pt idx="95">
                  <c:v>43007.173611110804</c:v>
                </c:pt>
                <c:pt idx="96">
                  <c:v>43007.177083333023</c:v>
                </c:pt>
                <c:pt idx="97">
                  <c:v>43007.180555555242</c:v>
                </c:pt>
                <c:pt idx="98">
                  <c:v>43007.184027777461</c:v>
                </c:pt>
                <c:pt idx="99">
                  <c:v>43007.18749999968</c:v>
                </c:pt>
                <c:pt idx="100">
                  <c:v>43007.190972221899</c:v>
                </c:pt>
                <c:pt idx="101">
                  <c:v>43007.194444444118</c:v>
                </c:pt>
                <c:pt idx="102">
                  <c:v>43007.197916666337</c:v>
                </c:pt>
                <c:pt idx="103">
                  <c:v>43007.201388888556</c:v>
                </c:pt>
                <c:pt idx="104">
                  <c:v>43007.204861110775</c:v>
                </c:pt>
                <c:pt idx="105">
                  <c:v>43007.208333332994</c:v>
                </c:pt>
                <c:pt idx="106">
                  <c:v>43007.211805555213</c:v>
                </c:pt>
                <c:pt idx="107">
                  <c:v>43007.215277777432</c:v>
                </c:pt>
                <c:pt idx="108">
                  <c:v>43007.218749999651</c:v>
                </c:pt>
                <c:pt idx="109">
                  <c:v>43007.22222222187</c:v>
                </c:pt>
                <c:pt idx="110">
                  <c:v>43007.225694444089</c:v>
                </c:pt>
                <c:pt idx="111">
                  <c:v>43007.229166666308</c:v>
                </c:pt>
                <c:pt idx="112">
                  <c:v>43007.232638888527</c:v>
                </c:pt>
                <c:pt idx="113">
                  <c:v>43007.236111110746</c:v>
                </c:pt>
                <c:pt idx="114">
                  <c:v>43007.239583332965</c:v>
                </c:pt>
                <c:pt idx="115">
                  <c:v>43007.243055555184</c:v>
                </c:pt>
                <c:pt idx="116">
                  <c:v>43007.246527777403</c:v>
                </c:pt>
                <c:pt idx="117">
                  <c:v>43007.249999999622</c:v>
                </c:pt>
                <c:pt idx="118">
                  <c:v>43007.253472221841</c:v>
                </c:pt>
                <c:pt idx="119">
                  <c:v>43007.25694444406</c:v>
                </c:pt>
                <c:pt idx="120">
                  <c:v>43007.260416666279</c:v>
                </c:pt>
                <c:pt idx="121">
                  <c:v>43007.263888888498</c:v>
                </c:pt>
                <c:pt idx="122">
                  <c:v>43007.267361110717</c:v>
                </c:pt>
                <c:pt idx="123">
                  <c:v>43007.270833332936</c:v>
                </c:pt>
                <c:pt idx="124">
                  <c:v>43007.274305555155</c:v>
                </c:pt>
                <c:pt idx="125">
                  <c:v>43007.277777777374</c:v>
                </c:pt>
                <c:pt idx="126">
                  <c:v>43007.281249999593</c:v>
                </c:pt>
                <c:pt idx="127">
                  <c:v>43007.284722221812</c:v>
                </c:pt>
                <c:pt idx="128">
                  <c:v>43007.288194444031</c:v>
                </c:pt>
                <c:pt idx="129">
                  <c:v>43007.29166666625</c:v>
                </c:pt>
                <c:pt idx="130">
                  <c:v>43007.295138888469</c:v>
                </c:pt>
                <c:pt idx="131">
                  <c:v>43007.298611110687</c:v>
                </c:pt>
                <c:pt idx="132">
                  <c:v>43007.302083332906</c:v>
                </c:pt>
                <c:pt idx="133">
                  <c:v>43007.305555555125</c:v>
                </c:pt>
                <c:pt idx="134">
                  <c:v>43007.309027777344</c:v>
                </c:pt>
                <c:pt idx="135">
                  <c:v>43007.312499999563</c:v>
                </c:pt>
                <c:pt idx="136">
                  <c:v>43007.315972221782</c:v>
                </c:pt>
                <c:pt idx="137">
                  <c:v>43007.319444444001</c:v>
                </c:pt>
                <c:pt idx="138">
                  <c:v>43007.32291666622</c:v>
                </c:pt>
                <c:pt idx="139">
                  <c:v>43007.326388888439</c:v>
                </c:pt>
                <c:pt idx="140">
                  <c:v>43007.329861110658</c:v>
                </c:pt>
                <c:pt idx="141">
                  <c:v>43007.333333332877</c:v>
                </c:pt>
                <c:pt idx="142">
                  <c:v>43007.336805555096</c:v>
                </c:pt>
                <c:pt idx="143">
                  <c:v>43007.340277777315</c:v>
                </c:pt>
                <c:pt idx="144">
                  <c:v>43007.343749999534</c:v>
                </c:pt>
                <c:pt idx="145">
                  <c:v>43007.347222221753</c:v>
                </c:pt>
                <c:pt idx="146">
                  <c:v>43007.350694443972</c:v>
                </c:pt>
                <c:pt idx="147">
                  <c:v>43007.354166666191</c:v>
                </c:pt>
                <c:pt idx="148">
                  <c:v>43007.35763888841</c:v>
                </c:pt>
                <c:pt idx="149">
                  <c:v>43007.361111110629</c:v>
                </c:pt>
                <c:pt idx="150">
                  <c:v>43007.364583332848</c:v>
                </c:pt>
                <c:pt idx="151">
                  <c:v>43007.368055555067</c:v>
                </c:pt>
                <c:pt idx="152">
                  <c:v>43007.371527777286</c:v>
                </c:pt>
                <c:pt idx="153">
                  <c:v>43007.374999999505</c:v>
                </c:pt>
                <c:pt idx="154">
                  <c:v>43007.378472221724</c:v>
                </c:pt>
                <c:pt idx="155">
                  <c:v>43007.381944443943</c:v>
                </c:pt>
                <c:pt idx="156">
                  <c:v>43007.385416666162</c:v>
                </c:pt>
                <c:pt idx="157">
                  <c:v>43007.388888888381</c:v>
                </c:pt>
                <c:pt idx="158">
                  <c:v>43007.3923611106</c:v>
                </c:pt>
                <c:pt idx="159">
                  <c:v>43007.395833332819</c:v>
                </c:pt>
                <c:pt idx="160">
                  <c:v>43007.399305555038</c:v>
                </c:pt>
                <c:pt idx="161">
                  <c:v>43007.402777777257</c:v>
                </c:pt>
                <c:pt idx="162">
                  <c:v>43007.406249999476</c:v>
                </c:pt>
                <c:pt idx="163">
                  <c:v>43007.409722221695</c:v>
                </c:pt>
                <c:pt idx="164">
                  <c:v>43007.413194443914</c:v>
                </c:pt>
                <c:pt idx="165">
                  <c:v>43007.416666666133</c:v>
                </c:pt>
                <c:pt idx="166">
                  <c:v>43007.420138888352</c:v>
                </c:pt>
                <c:pt idx="167">
                  <c:v>43007.423611110571</c:v>
                </c:pt>
                <c:pt idx="168">
                  <c:v>43007.454861111109</c:v>
                </c:pt>
                <c:pt idx="169">
                  <c:v>43007.458333333328</c:v>
                </c:pt>
                <c:pt idx="170">
                  <c:v>43007.461805555547</c:v>
                </c:pt>
                <c:pt idx="171">
                  <c:v>43007.465277777766</c:v>
                </c:pt>
                <c:pt idx="172">
                  <c:v>43007.468749999985</c:v>
                </c:pt>
                <c:pt idx="173">
                  <c:v>43007.472222222204</c:v>
                </c:pt>
                <c:pt idx="174">
                  <c:v>43007.475694444423</c:v>
                </c:pt>
                <c:pt idx="175">
                  <c:v>43007.479166666642</c:v>
                </c:pt>
                <c:pt idx="176">
                  <c:v>43007.482638888861</c:v>
                </c:pt>
                <c:pt idx="177">
                  <c:v>43007.48611111108</c:v>
                </c:pt>
                <c:pt idx="178">
                  <c:v>43007.489583333299</c:v>
                </c:pt>
                <c:pt idx="179">
                  <c:v>43007.493055555518</c:v>
                </c:pt>
                <c:pt idx="180">
                  <c:v>43007.496527777737</c:v>
                </c:pt>
                <c:pt idx="181">
                  <c:v>43007.499999999956</c:v>
                </c:pt>
                <c:pt idx="182">
                  <c:v>43007.503472222175</c:v>
                </c:pt>
                <c:pt idx="183">
                  <c:v>43007.506944444394</c:v>
                </c:pt>
                <c:pt idx="184">
                  <c:v>43007.510416666613</c:v>
                </c:pt>
                <c:pt idx="185">
                  <c:v>43007.513888888832</c:v>
                </c:pt>
                <c:pt idx="186">
                  <c:v>43007.517361111051</c:v>
                </c:pt>
                <c:pt idx="187">
                  <c:v>43007.52083333327</c:v>
                </c:pt>
                <c:pt idx="188">
                  <c:v>43007.524305555489</c:v>
                </c:pt>
                <c:pt idx="189">
                  <c:v>43007.527777777708</c:v>
                </c:pt>
                <c:pt idx="190">
                  <c:v>43007.531249999927</c:v>
                </c:pt>
                <c:pt idx="191">
                  <c:v>43007.534722222146</c:v>
                </c:pt>
                <c:pt idx="192">
                  <c:v>43007.538194444365</c:v>
                </c:pt>
                <c:pt idx="193">
                  <c:v>43007.541666666584</c:v>
                </c:pt>
                <c:pt idx="194">
                  <c:v>43007.545138888803</c:v>
                </c:pt>
                <c:pt idx="195">
                  <c:v>43007.548611111022</c:v>
                </c:pt>
                <c:pt idx="196">
                  <c:v>43007.552083333241</c:v>
                </c:pt>
                <c:pt idx="197">
                  <c:v>43007.55555555546</c:v>
                </c:pt>
                <c:pt idx="198">
                  <c:v>43007.559027777679</c:v>
                </c:pt>
                <c:pt idx="199">
                  <c:v>43007.562499999898</c:v>
                </c:pt>
                <c:pt idx="200">
                  <c:v>43007.565972222117</c:v>
                </c:pt>
                <c:pt idx="201">
                  <c:v>43007.569444444336</c:v>
                </c:pt>
                <c:pt idx="202">
                  <c:v>43007.572916666555</c:v>
                </c:pt>
                <c:pt idx="203">
                  <c:v>43007.576388888774</c:v>
                </c:pt>
                <c:pt idx="204">
                  <c:v>43007.579861110993</c:v>
                </c:pt>
                <c:pt idx="205">
                  <c:v>43007.583333333212</c:v>
                </c:pt>
                <c:pt idx="206">
                  <c:v>43007.586805555431</c:v>
                </c:pt>
                <c:pt idx="207">
                  <c:v>43007.59027777765</c:v>
                </c:pt>
                <c:pt idx="208">
                  <c:v>43007.593749999869</c:v>
                </c:pt>
                <c:pt idx="209">
                  <c:v>43007.597222222088</c:v>
                </c:pt>
                <c:pt idx="210">
                  <c:v>43007.600694444307</c:v>
                </c:pt>
                <c:pt idx="211">
                  <c:v>43007.604166666526</c:v>
                </c:pt>
                <c:pt idx="212">
                  <c:v>43007.607638888745</c:v>
                </c:pt>
                <c:pt idx="213">
                  <c:v>43007.611111110964</c:v>
                </c:pt>
                <c:pt idx="214">
                  <c:v>43007.614583333183</c:v>
                </c:pt>
                <c:pt idx="215">
                  <c:v>43007.618055555402</c:v>
                </c:pt>
                <c:pt idx="216">
                  <c:v>43007.621527777621</c:v>
                </c:pt>
                <c:pt idx="217">
                  <c:v>43007.62499999984</c:v>
                </c:pt>
                <c:pt idx="218">
                  <c:v>43007.628472222059</c:v>
                </c:pt>
                <c:pt idx="219">
                  <c:v>43007.631944444278</c:v>
                </c:pt>
                <c:pt idx="220">
                  <c:v>43007.635416666497</c:v>
                </c:pt>
                <c:pt idx="221">
                  <c:v>43007.638888888716</c:v>
                </c:pt>
                <c:pt idx="222">
                  <c:v>43007.642361110935</c:v>
                </c:pt>
                <c:pt idx="223">
                  <c:v>43007.645833333154</c:v>
                </c:pt>
                <c:pt idx="224">
                  <c:v>43007.649305555373</c:v>
                </c:pt>
                <c:pt idx="225">
                  <c:v>43007.652777777592</c:v>
                </c:pt>
                <c:pt idx="226">
                  <c:v>43007.656249999811</c:v>
                </c:pt>
                <c:pt idx="227">
                  <c:v>43007.65972222203</c:v>
                </c:pt>
                <c:pt idx="228">
                  <c:v>43007.663194444249</c:v>
                </c:pt>
              </c:numCache>
            </c:numRef>
          </c:xVal>
          <c:yVal>
            <c:numRef>
              <c:f>'DATALOG 092917 1500'!$D$2:$D$230</c:f>
              <c:numCache>
                <c:formatCode>0</c:formatCode>
                <c:ptCount val="229"/>
                <c:pt idx="0">
                  <c:v>25.186661917537094</c:v>
                </c:pt>
                <c:pt idx="1">
                  <c:v>23.943135232985242</c:v>
                </c:pt>
                <c:pt idx="2">
                  <c:v>23.943135232985242</c:v>
                </c:pt>
                <c:pt idx="3">
                  <c:v>23.818782564530011</c:v>
                </c:pt>
                <c:pt idx="4">
                  <c:v>22.948637720417764</c:v>
                </c:pt>
                <c:pt idx="5">
                  <c:v>22.824285051962534</c:v>
                </c:pt>
                <c:pt idx="6">
                  <c:v>22.699932383507303</c:v>
                </c:pt>
                <c:pt idx="7">
                  <c:v>22.699932383507303</c:v>
                </c:pt>
                <c:pt idx="8">
                  <c:v>22.699932383507303</c:v>
                </c:pt>
                <c:pt idx="9">
                  <c:v>22.699932383507303</c:v>
                </c:pt>
                <c:pt idx="10">
                  <c:v>22.699932383507303</c:v>
                </c:pt>
                <c:pt idx="11">
                  <c:v>22.575579715052299</c:v>
                </c:pt>
                <c:pt idx="12">
                  <c:v>21.580758367410681</c:v>
                </c:pt>
                <c:pt idx="13">
                  <c:v>21.456729534029591</c:v>
                </c:pt>
                <c:pt idx="14">
                  <c:v>21.332376865574588</c:v>
                </c:pt>
                <c:pt idx="15">
                  <c:v>20.959318860208896</c:v>
                </c:pt>
                <c:pt idx="16">
                  <c:v>20.213202849477739</c:v>
                </c:pt>
                <c:pt idx="17">
                  <c:v>20.213202849477739</c:v>
                </c:pt>
                <c:pt idx="18">
                  <c:v>20.213202849477739</c:v>
                </c:pt>
                <c:pt idx="19">
                  <c:v>19.964497512567505</c:v>
                </c:pt>
                <c:pt idx="20">
                  <c:v>19.34305800536572</c:v>
                </c:pt>
                <c:pt idx="21">
                  <c:v>19.094352668455258</c:v>
                </c:pt>
                <c:pt idx="22">
                  <c:v>19.71579217565727</c:v>
                </c:pt>
                <c:pt idx="23">
                  <c:v>19.094352668455258</c:v>
                </c:pt>
                <c:pt idx="24">
                  <c:v>18.970000000000027</c:v>
                </c:pt>
                <c:pt idx="25">
                  <c:v>18.970000000000027</c:v>
                </c:pt>
                <c:pt idx="26">
                  <c:v>17.851149818977547</c:v>
                </c:pt>
                <c:pt idx="27">
                  <c:v>17.726797150522088</c:v>
                </c:pt>
                <c:pt idx="28">
                  <c:v>17.726797150522088</c:v>
                </c:pt>
                <c:pt idx="29">
                  <c:v>17.10503380824639</c:v>
                </c:pt>
                <c:pt idx="30">
                  <c:v>17.353739145156851</c:v>
                </c:pt>
                <c:pt idx="31">
                  <c:v>16.483270465970463</c:v>
                </c:pt>
                <c:pt idx="32">
                  <c:v>17.726797150522088</c:v>
                </c:pt>
                <c:pt idx="33">
                  <c:v>18.596941994634335</c:v>
                </c:pt>
                <c:pt idx="34">
                  <c:v>18.970000000000027</c:v>
                </c:pt>
                <c:pt idx="35">
                  <c:v>18.970000000000027</c:v>
                </c:pt>
                <c:pt idx="36">
                  <c:v>18.845647331545024</c:v>
                </c:pt>
                <c:pt idx="37">
                  <c:v>17.726797150522088</c:v>
                </c:pt>
                <c:pt idx="38">
                  <c:v>17.726797150522088</c:v>
                </c:pt>
                <c:pt idx="39">
                  <c:v>17.602444482067085</c:v>
                </c:pt>
                <c:pt idx="40">
                  <c:v>16.483270465970463</c:v>
                </c:pt>
                <c:pt idx="41">
                  <c:v>16.483270465970463</c:v>
                </c:pt>
                <c:pt idx="42">
                  <c:v>15.861830958768678</c:v>
                </c:pt>
                <c:pt idx="43">
                  <c:v>15.240067616492524</c:v>
                </c:pt>
                <c:pt idx="44">
                  <c:v>15.240067616492524</c:v>
                </c:pt>
                <c:pt idx="45">
                  <c:v>15.240067616492524</c:v>
                </c:pt>
                <c:pt idx="46">
                  <c:v>15.240067616492524</c:v>
                </c:pt>
                <c:pt idx="47">
                  <c:v>15.240067616492524</c:v>
                </c:pt>
                <c:pt idx="48">
                  <c:v>14.121217435470044</c:v>
                </c:pt>
                <c:pt idx="49">
                  <c:v>13.996864767014813</c:v>
                </c:pt>
                <c:pt idx="50">
                  <c:v>13.996864767014813</c:v>
                </c:pt>
                <c:pt idx="51">
                  <c:v>13.996864767014813</c:v>
                </c:pt>
                <c:pt idx="52">
                  <c:v>13.87251209855981</c:v>
                </c:pt>
                <c:pt idx="53">
                  <c:v>12.753661917537102</c:v>
                </c:pt>
                <c:pt idx="54">
                  <c:v>12.753661917537102</c:v>
                </c:pt>
                <c:pt idx="55">
                  <c:v>12.753661917537102</c:v>
                </c:pt>
                <c:pt idx="56">
                  <c:v>12.753661917537102</c:v>
                </c:pt>
                <c:pt idx="57">
                  <c:v>12.753661917537102</c:v>
                </c:pt>
                <c:pt idx="58">
                  <c:v>12.753661917537102</c:v>
                </c:pt>
                <c:pt idx="59">
                  <c:v>12.256251243716406</c:v>
                </c:pt>
                <c:pt idx="60">
                  <c:v>11.63448790144048</c:v>
                </c:pt>
                <c:pt idx="61">
                  <c:v>12.50495658062664</c:v>
                </c:pt>
                <c:pt idx="62">
                  <c:v>12.380603912171637</c:v>
                </c:pt>
                <c:pt idx="63">
                  <c:v>11.758840569895483</c:v>
                </c:pt>
                <c:pt idx="64">
                  <c:v>11.63448790144048</c:v>
                </c:pt>
                <c:pt idx="65">
                  <c:v>11.510135232985249</c:v>
                </c:pt>
                <c:pt idx="66">
                  <c:v>11.385782564530018</c:v>
                </c:pt>
                <c:pt idx="67">
                  <c:v>11.510135232985249</c:v>
                </c:pt>
                <c:pt idx="68">
                  <c:v>11.510135232985249</c:v>
                </c:pt>
                <c:pt idx="69">
                  <c:v>11.510135232985249</c:v>
                </c:pt>
                <c:pt idx="70">
                  <c:v>11.385782564530018</c:v>
                </c:pt>
                <c:pt idx="71">
                  <c:v>11.137077227619557</c:v>
                </c:pt>
                <c:pt idx="72">
                  <c:v>11.137077227619557</c:v>
                </c:pt>
                <c:pt idx="73">
                  <c:v>11.510135232985249</c:v>
                </c:pt>
                <c:pt idx="74">
                  <c:v>11.510135232985249</c:v>
                </c:pt>
                <c:pt idx="75">
                  <c:v>11.510135232985249</c:v>
                </c:pt>
                <c:pt idx="76">
                  <c:v>11.385782564530018</c:v>
                </c:pt>
                <c:pt idx="77">
                  <c:v>11.137077227619557</c:v>
                </c:pt>
                <c:pt idx="78">
                  <c:v>11.510135232985249</c:v>
                </c:pt>
                <c:pt idx="79">
                  <c:v>11.385782564530018</c:v>
                </c:pt>
                <c:pt idx="80">
                  <c:v>11.012724559164553</c:v>
                </c:pt>
                <c:pt idx="81">
                  <c:v>10.639990388873002</c:v>
                </c:pt>
                <c:pt idx="82">
                  <c:v>10.515637720417772</c:v>
                </c:pt>
                <c:pt idx="83">
                  <c:v>10.391285051962541</c:v>
                </c:pt>
                <c:pt idx="84">
                  <c:v>11.012724559164553</c:v>
                </c:pt>
                <c:pt idx="85">
                  <c:v>10.26693238350731</c:v>
                </c:pt>
                <c:pt idx="86">
                  <c:v>10.764343057328233</c:v>
                </c:pt>
                <c:pt idx="87">
                  <c:v>10.26693238350731</c:v>
                </c:pt>
                <c:pt idx="88">
                  <c:v>10.26693238350731</c:v>
                </c:pt>
                <c:pt idx="89">
                  <c:v>10.391285051962541</c:v>
                </c:pt>
                <c:pt idx="90">
                  <c:v>10.391285051962541</c:v>
                </c:pt>
                <c:pt idx="91">
                  <c:v>10.26693238350731</c:v>
                </c:pt>
                <c:pt idx="92">
                  <c:v>10.26693238350731</c:v>
                </c:pt>
                <c:pt idx="93">
                  <c:v>10.26693238350731</c:v>
                </c:pt>
                <c:pt idx="94">
                  <c:v>10.142579715052307</c:v>
                </c:pt>
                <c:pt idx="95">
                  <c:v>10.26693238350731</c:v>
                </c:pt>
                <c:pt idx="96">
                  <c:v>10.26693238350731</c:v>
                </c:pt>
                <c:pt idx="97">
                  <c:v>10.26693238350731</c:v>
                </c:pt>
                <c:pt idx="98">
                  <c:v>10.142579715052307</c:v>
                </c:pt>
                <c:pt idx="99">
                  <c:v>9.3964637043211496</c:v>
                </c:pt>
                <c:pt idx="100">
                  <c:v>9.5208163727763804</c:v>
                </c:pt>
                <c:pt idx="101">
                  <c:v>9.2724348709400601</c:v>
                </c:pt>
                <c:pt idx="102">
                  <c:v>9.8938743781418452</c:v>
                </c:pt>
                <c:pt idx="103">
                  <c:v>9.5208163727763804</c:v>
                </c:pt>
                <c:pt idx="104">
                  <c:v>9.3964637043211496</c:v>
                </c:pt>
                <c:pt idx="105">
                  <c:v>9.0237295340295987</c:v>
                </c:pt>
                <c:pt idx="106">
                  <c:v>9.1477583674106882</c:v>
                </c:pt>
                <c:pt idx="107">
                  <c:v>9.3964637043211496</c:v>
                </c:pt>
                <c:pt idx="108">
                  <c:v>9.3964637043211496</c:v>
                </c:pt>
                <c:pt idx="109">
                  <c:v>10.018227046597076</c:v>
                </c:pt>
                <c:pt idx="110">
                  <c:v>9.2724348709400601</c:v>
                </c:pt>
                <c:pt idx="111">
                  <c:v>9.0237295340295987</c:v>
                </c:pt>
                <c:pt idx="112">
                  <c:v>9.0237295340295987</c:v>
                </c:pt>
                <c:pt idx="113">
                  <c:v>9.8938743781418452</c:v>
                </c:pt>
                <c:pt idx="114">
                  <c:v>9.1477583674106882</c:v>
                </c:pt>
                <c:pt idx="115">
                  <c:v>9.0237295340295987</c:v>
                </c:pt>
                <c:pt idx="116">
                  <c:v>9.0237295340295987</c:v>
                </c:pt>
                <c:pt idx="117">
                  <c:v>9.0237295340295987</c:v>
                </c:pt>
                <c:pt idx="118">
                  <c:v>9.3964637043211496</c:v>
                </c:pt>
                <c:pt idx="119">
                  <c:v>10.26693238350731</c:v>
                </c:pt>
                <c:pt idx="120">
                  <c:v>10.26693238350731</c:v>
                </c:pt>
                <c:pt idx="121">
                  <c:v>10.26693238350731</c:v>
                </c:pt>
                <c:pt idx="122">
                  <c:v>10.26693238350731</c:v>
                </c:pt>
                <c:pt idx="123">
                  <c:v>10.26693238350731</c:v>
                </c:pt>
                <c:pt idx="124">
                  <c:v>11.385782564530018</c:v>
                </c:pt>
                <c:pt idx="125">
                  <c:v>11.758840569895483</c:v>
                </c:pt>
                <c:pt idx="126">
                  <c:v>11.510135232985249</c:v>
                </c:pt>
                <c:pt idx="127">
                  <c:v>11.510135232985249</c:v>
                </c:pt>
                <c:pt idx="128">
                  <c:v>11.510135232985249</c:v>
                </c:pt>
                <c:pt idx="129">
                  <c:v>11.510135232985249</c:v>
                </c:pt>
                <c:pt idx="130">
                  <c:v>12.753661917537102</c:v>
                </c:pt>
                <c:pt idx="131">
                  <c:v>12.629309249081871</c:v>
                </c:pt>
                <c:pt idx="132">
                  <c:v>12.629309249081871</c:v>
                </c:pt>
                <c:pt idx="133">
                  <c:v>12.131898575261175</c:v>
                </c:pt>
                <c:pt idx="134">
                  <c:v>12.256251243716406</c:v>
                </c:pt>
                <c:pt idx="135">
                  <c:v>12.753661917537102</c:v>
                </c:pt>
                <c:pt idx="136">
                  <c:v>12.753661917537102</c:v>
                </c:pt>
                <c:pt idx="137">
                  <c:v>12.753661917537102</c:v>
                </c:pt>
                <c:pt idx="138">
                  <c:v>12.877690750918191</c:v>
                </c:pt>
                <c:pt idx="139">
                  <c:v>12.753661917537102</c:v>
                </c:pt>
                <c:pt idx="140">
                  <c:v>12.753661917537102</c:v>
                </c:pt>
                <c:pt idx="141">
                  <c:v>13.996864767014813</c:v>
                </c:pt>
                <c:pt idx="142">
                  <c:v>13.996864767014813</c:v>
                </c:pt>
                <c:pt idx="143">
                  <c:v>14.369922772380505</c:v>
                </c:pt>
                <c:pt idx="144">
                  <c:v>13.996864767014813</c:v>
                </c:pt>
                <c:pt idx="145">
                  <c:v>13.996864767014813</c:v>
                </c:pt>
                <c:pt idx="146">
                  <c:v>14.618304274216825</c:v>
                </c:pt>
                <c:pt idx="147">
                  <c:v>14.245570103925274</c:v>
                </c:pt>
                <c:pt idx="148">
                  <c:v>15.240067616492524</c:v>
                </c:pt>
                <c:pt idx="149">
                  <c:v>15.240067616492524</c:v>
                </c:pt>
                <c:pt idx="150">
                  <c:v>15.240067616492524</c:v>
                </c:pt>
                <c:pt idx="151">
                  <c:v>15.240067616492524</c:v>
                </c:pt>
                <c:pt idx="152">
                  <c:v>16.483270465970463</c:v>
                </c:pt>
                <c:pt idx="153">
                  <c:v>16.607623134425694</c:v>
                </c:pt>
                <c:pt idx="154">
                  <c:v>17.602444482067085</c:v>
                </c:pt>
                <c:pt idx="155">
                  <c:v>17.726797150522088</c:v>
                </c:pt>
                <c:pt idx="156">
                  <c:v>18.472589326179104</c:v>
                </c:pt>
                <c:pt idx="157">
                  <c:v>18.970000000000027</c:v>
                </c:pt>
                <c:pt idx="158">
                  <c:v>19.094352668455258</c:v>
                </c:pt>
                <c:pt idx="159">
                  <c:v>19.71579217565727</c:v>
                </c:pt>
                <c:pt idx="160">
                  <c:v>19.71579217565727</c:v>
                </c:pt>
                <c:pt idx="161">
                  <c:v>20.213202849477739</c:v>
                </c:pt>
                <c:pt idx="162">
                  <c:v>20.213202849477739</c:v>
                </c:pt>
                <c:pt idx="163">
                  <c:v>20.213202849477739</c:v>
                </c:pt>
                <c:pt idx="164">
                  <c:v>20.586260854843431</c:v>
                </c:pt>
                <c:pt idx="165">
                  <c:v>20.710613523298434</c:v>
                </c:pt>
                <c:pt idx="166">
                  <c:v>21.20802419711913</c:v>
                </c:pt>
                <c:pt idx="167">
                  <c:v>21.456729534029591</c:v>
                </c:pt>
                <c:pt idx="168">
                  <c:v>26.71</c:v>
                </c:pt>
                <c:pt idx="169">
                  <c:v>29.58</c:v>
                </c:pt>
                <c:pt idx="170">
                  <c:v>29.82</c:v>
                </c:pt>
                <c:pt idx="171">
                  <c:v>31.07</c:v>
                </c:pt>
                <c:pt idx="172">
                  <c:v>31.19</c:v>
                </c:pt>
                <c:pt idx="173">
                  <c:v>31.94</c:v>
                </c:pt>
                <c:pt idx="174">
                  <c:v>31.07</c:v>
                </c:pt>
                <c:pt idx="175">
                  <c:v>31.07</c:v>
                </c:pt>
                <c:pt idx="176">
                  <c:v>31.07</c:v>
                </c:pt>
                <c:pt idx="177">
                  <c:v>31.07</c:v>
                </c:pt>
                <c:pt idx="178">
                  <c:v>31.07</c:v>
                </c:pt>
                <c:pt idx="179">
                  <c:v>31.07</c:v>
                </c:pt>
                <c:pt idx="180">
                  <c:v>31.07</c:v>
                </c:pt>
                <c:pt idx="181">
                  <c:v>31.07</c:v>
                </c:pt>
                <c:pt idx="182">
                  <c:v>31.82</c:v>
                </c:pt>
                <c:pt idx="183">
                  <c:v>32.06</c:v>
                </c:pt>
                <c:pt idx="184">
                  <c:v>32.31</c:v>
                </c:pt>
                <c:pt idx="185">
                  <c:v>32.19</c:v>
                </c:pt>
                <c:pt idx="186">
                  <c:v>31.94</c:v>
                </c:pt>
                <c:pt idx="187">
                  <c:v>32.31</c:v>
                </c:pt>
                <c:pt idx="188">
                  <c:v>32.31</c:v>
                </c:pt>
                <c:pt idx="189">
                  <c:v>33.31</c:v>
                </c:pt>
                <c:pt idx="190">
                  <c:v>32.69</c:v>
                </c:pt>
                <c:pt idx="191">
                  <c:v>33.06</c:v>
                </c:pt>
                <c:pt idx="192">
                  <c:v>33.43</c:v>
                </c:pt>
                <c:pt idx="193">
                  <c:v>33.31</c:v>
                </c:pt>
                <c:pt idx="194">
                  <c:v>33.56</c:v>
                </c:pt>
                <c:pt idx="195">
                  <c:v>33.43</c:v>
                </c:pt>
                <c:pt idx="196">
                  <c:v>32.31</c:v>
                </c:pt>
                <c:pt idx="197">
                  <c:v>33.56</c:v>
                </c:pt>
                <c:pt idx="198">
                  <c:v>33.56</c:v>
                </c:pt>
                <c:pt idx="199">
                  <c:v>34.06</c:v>
                </c:pt>
                <c:pt idx="200">
                  <c:v>34.93</c:v>
                </c:pt>
                <c:pt idx="201">
                  <c:v>36.049999999999997</c:v>
                </c:pt>
                <c:pt idx="202">
                  <c:v>36.049999999999997</c:v>
                </c:pt>
                <c:pt idx="203">
                  <c:v>35.92</c:v>
                </c:pt>
                <c:pt idx="204">
                  <c:v>36.049999999999997</c:v>
                </c:pt>
                <c:pt idx="205">
                  <c:v>37.29</c:v>
                </c:pt>
                <c:pt idx="206">
                  <c:v>38.29</c:v>
                </c:pt>
                <c:pt idx="207">
                  <c:v>39.78</c:v>
                </c:pt>
                <c:pt idx="208">
                  <c:v>40.4</c:v>
                </c:pt>
                <c:pt idx="209">
                  <c:v>41.02</c:v>
                </c:pt>
                <c:pt idx="210">
                  <c:v>41.15</c:v>
                </c:pt>
                <c:pt idx="211">
                  <c:v>41.02</c:v>
                </c:pt>
                <c:pt idx="212">
                  <c:v>41.02</c:v>
                </c:pt>
                <c:pt idx="213">
                  <c:v>40.9</c:v>
                </c:pt>
                <c:pt idx="214">
                  <c:v>39.78</c:v>
                </c:pt>
                <c:pt idx="215">
                  <c:v>39.78</c:v>
                </c:pt>
                <c:pt idx="216">
                  <c:v>39.78</c:v>
                </c:pt>
                <c:pt idx="217">
                  <c:v>39.03</c:v>
                </c:pt>
                <c:pt idx="218">
                  <c:v>39.03</c:v>
                </c:pt>
                <c:pt idx="219">
                  <c:v>38.53</c:v>
                </c:pt>
                <c:pt idx="220">
                  <c:v>39.03</c:v>
                </c:pt>
                <c:pt idx="221">
                  <c:v>39.65</c:v>
                </c:pt>
                <c:pt idx="222">
                  <c:v>39.9</c:v>
                </c:pt>
                <c:pt idx="223">
                  <c:v>39.9</c:v>
                </c:pt>
                <c:pt idx="224">
                  <c:v>40.9</c:v>
                </c:pt>
                <c:pt idx="225">
                  <c:v>41.02</c:v>
                </c:pt>
                <c:pt idx="226">
                  <c:v>41.4</c:v>
                </c:pt>
                <c:pt idx="227">
                  <c:v>41.15</c:v>
                </c:pt>
                <c:pt idx="228">
                  <c:v>41.02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9-480C-890E-341324A35623}"/>
            </c:ext>
          </c:extLst>
        </c:ser>
        <c:ser>
          <c:idx val="1"/>
          <c:order val="1"/>
          <c:tx>
            <c:v>MQ-131-B</c:v>
          </c:tx>
          <c:spPr>
            <a:ln w="4127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'DATALOG 092917 1500'!$C$2:$C$230</c:f>
              <c:numCache>
                <c:formatCode>m/d/yy\ h:mm;@</c:formatCode>
                <c:ptCount val="229"/>
                <c:pt idx="0">
                  <c:v>43006.84375</c:v>
                </c:pt>
                <c:pt idx="1">
                  <c:v>43006.847222222219</c:v>
                </c:pt>
                <c:pt idx="2">
                  <c:v>43006.850694444438</c:v>
                </c:pt>
                <c:pt idx="3">
                  <c:v>43006.854166666657</c:v>
                </c:pt>
                <c:pt idx="4">
                  <c:v>43006.857638888876</c:v>
                </c:pt>
                <c:pt idx="5">
                  <c:v>43006.861111111095</c:v>
                </c:pt>
                <c:pt idx="6">
                  <c:v>43006.864583333314</c:v>
                </c:pt>
                <c:pt idx="7">
                  <c:v>43006.868055555533</c:v>
                </c:pt>
                <c:pt idx="8">
                  <c:v>43006.871527777752</c:v>
                </c:pt>
                <c:pt idx="9">
                  <c:v>43006.874999999971</c:v>
                </c:pt>
                <c:pt idx="10">
                  <c:v>43006.87847222219</c:v>
                </c:pt>
                <c:pt idx="11">
                  <c:v>43006.881944444409</c:v>
                </c:pt>
                <c:pt idx="12">
                  <c:v>43006.885416666628</c:v>
                </c:pt>
                <c:pt idx="13">
                  <c:v>43006.888888888847</c:v>
                </c:pt>
                <c:pt idx="14">
                  <c:v>43006.892361111066</c:v>
                </c:pt>
                <c:pt idx="15">
                  <c:v>43006.895833333285</c:v>
                </c:pt>
                <c:pt idx="16">
                  <c:v>43006.899305555504</c:v>
                </c:pt>
                <c:pt idx="17">
                  <c:v>43006.902777777723</c:v>
                </c:pt>
                <c:pt idx="18">
                  <c:v>43006.906249999942</c:v>
                </c:pt>
                <c:pt idx="19">
                  <c:v>43006.909722222161</c:v>
                </c:pt>
                <c:pt idx="20">
                  <c:v>43006.91319444438</c:v>
                </c:pt>
                <c:pt idx="21">
                  <c:v>43006.916666666599</c:v>
                </c:pt>
                <c:pt idx="22">
                  <c:v>43006.920138888818</c:v>
                </c:pt>
                <c:pt idx="23">
                  <c:v>43006.923611111037</c:v>
                </c:pt>
                <c:pt idx="24">
                  <c:v>43006.927083333256</c:v>
                </c:pt>
                <c:pt idx="25">
                  <c:v>43006.930555555475</c:v>
                </c:pt>
                <c:pt idx="26">
                  <c:v>43006.934027777694</c:v>
                </c:pt>
                <c:pt idx="27">
                  <c:v>43006.937499999913</c:v>
                </c:pt>
                <c:pt idx="28">
                  <c:v>43006.940972222132</c:v>
                </c:pt>
                <c:pt idx="29">
                  <c:v>43006.944444444351</c:v>
                </c:pt>
                <c:pt idx="30">
                  <c:v>43006.94791666657</c:v>
                </c:pt>
                <c:pt idx="31">
                  <c:v>43006.951388888789</c:v>
                </c:pt>
                <c:pt idx="32">
                  <c:v>43006.954861111008</c:v>
                </c:pt>
                <c:pt idx="33">
                  <c:v>43006.958333333227</c:v>
                </c:pt>
                <c:pt idx="34">
                  <c:v>43006.961805555446</c:v>
                </c:pt>
                <c:pt idx="35">
                  <c:v>43006.965277777665</c:v>
                </c:pt>
                <c:pt idx="36">
                  <c:v>43006.968749999884</c:v>
                </c:pt>
                <c:pt idx="37">
                  <c:v>43006.972222222103</c:v>
                </c:pt>
                <c:pt idx="38">
                  <c:v>43006.975694444322</c:v>
                </c:pt>
                <c:pt idx="39">
                  <c:v>43006.979166666541</c:v>
                </c:pt>
                <c:pt idx="40">
                  <c:v>43006.98263888876</c:v>
                </c:pt>
                <c:pt idx="41">
                  <c:v>43006.986111110979</c:v>
                </c:pt>
                <c:pt idx="42">
                  <c:v>43006.989583333198</c:v>
                </c:pt>
                <c:pt idx="43">
                  <c:v>43006.993055555417</c:v>
                </c:pt>
                <c:pt idx="44">
                  <c:v>43006.996527777635</c:v>
                </c:pt>
                <c:pt idx="45">
                  <c:v>43006.999999999854</c:v>
                </c:pt>
                <c:pt idx="46">
                  <c:v>43007.003472222073</c:v>
                </c:pt>
                <c:pt idx="47">
                  <c:v>43007.006944444292</c:v>
                </c:pt>
                <c:pt idx="48">
                  <c:v>43007.010416666511</c:v>
                </c:pt>
                <c:pt idx="49">
                  <c:v>43007.01388888873</c:v>
                </c:pt>
                <c:pt idx="50">
                  <c:v>43007.017361110949</c:v>
                </c:pt>
                <c:pt idx="51">
                  <c:v>43007.020833333168</c:v>
                </c:pt>
                <c:pt idx="52">
                  <c:v>43007.024305555387</c:v>
                </c:pt>
                <c:pt idx="53">
                  <c:v>43007.027777777606</c:v>
                </c:pt>
                <c:pt idx="54">
                  <c:v>43007.031249999825</c:v>
                </c:pt>
                <c:pt idx="55">
                  <c:v>43007.034722222044</c:v>
                </c:pt>
                <c:pt idx="56">
                  <c:v>43007.038194444263</c:v>
                </c:pt>
                <c:pt idx="57">
                  <c:v>43007.041666666482</c:v>
                </c:pt>
                <c:pt idx="58">
                  <c:v>43007.045138888701</c:v>
                </c:pt>
                <c:pt idx="59">
                  <c:v>43007.04861111092</c:v>
                </c:pt>
                <c:pt idx="60">
                  <c:v>43007.052083333139</c:v>
                </c:pt>
                <c:pt idx="61">
                  <c:v>43007.055555555358</c:v>
                </c:pt>
                <c:pt idx="62">
                  <c:v>43007.059027777577</c:v>
                </c:pt>
                <c:pt idx="63">
                  <c:v>43007.062499999796</c:v>
                </c:pt>
                <c:pt idx="64">
                  <c:v>43007.065972222015</c:v>
                </c:pt>
                <c:pt idx="65">
                  <c:v>43007.069444444234</c:v>
                </c:pt>
                <c:pt idx="66">
                  <c:v>43007.072916666453</c:v>
                </c:pt>
                <c:pt idx="67">
                  <c:v>43007.076388888672</c:v>
                </c:pt>
                <c:pt idx="68">
                  <c:v>43007.079861110891</c:v>
                </c:pt>
                <c:pt idx="69">
                  <c:v>43007.08333333311</c:v>
                </c:pt>
                <c:pt idx="70">
                  <c:v>43007.086805555329</c:v>
                </c:pt>
                <c:pt idx="71">
                  <c:v>43007.090277777548</c:v>
                </c:pt>
                <c:pt idx="72">
                  <c:v>43007.093749999767</c:v>
                </c:pt>
                <c:pt idx="73">
                  <c:v>43007.097222221986</c:v>
                </c:pt>
                <c:pt idx="74">
                  <c:v>43007.100694444205</c:v>
                </c:pt>
                <c:pt idx="75">
                  <c:v>43007.104166666424</c:v>
                </c:pt>
                <c:pt idx="76">
                  <c:v>43007.107638888643</c:v>
                </c:pt>
                <c:pt idx="77">
                  <c:v>43007.111111110862</c:v>
                </c:pt>
                <c:pt idx="78">
                  <c:v>43007.114583333081</c:v>
                </c:pt>
                <c:pt idx="79">
                  <c:v>43007.1180555553</c:v>
                </c:pt>
                <c:pt idx="80">
                  <c:v>43007.121527777519</c:v>
                </c:pt>
                <c:pt idx="81">
                  <c:v>43007.124999999738</c:v>
                </c:pt>
                <c:pt idx="82">
                  <c:v>43007.128472221957</c:v>
                </c:pt>
                <c:pt idx="83">
                  <c:v>43007.131944444176</c:v>
                </c:pt>
                <c:pt idx="84">
                  <c:v>43007.135416666395</c:v>
                </c:pt>
                <c:pt idx="85">
                  <c:v>43007.138888888614</c:v>
                </c:pt>
                <c:pt idx="86">
                  <c:v>43007.142361110833</c:v>
                </c:pt>
                <c:pt idx="87">
                  <c:v>43007.145833333052</c:v>
                </c:pt>
                <c:pt idx="88">
                  <c:v>43007.149305555271</c:v>
                </c:pt>
                <c:pt idx="89">
                  <c:v>43007.15277777749</c:v>
                </c:pt>
                <c:pt idx="90">
                  <c:v>43007.156249999709</c:v>
                </c:pt>
                <c:pt idx="91">
                  <c:v>43007.159722221928</c:v>
                </c:pt>
                <c:pt idx="92">
                  <c:v>43007.163194444147</c:v>
                </c:pt>
                <c:pt idx="93">
                  <c:v>43007.166666666366</c:v>
                </c:pt>
                <c:pt idx="94">
                  <c:v>43007.170138888585</c:v>
                </c:pt>
                <c:pt idx="95">
                  <c:v>43007.173611110804</c:v>
                </c:pt>
                <c:pt idx="96">
                  <c:v>43007.177083333023</c:v>
                </c:pt>
                <c:pt idx="97">
                  <c:v>43007.180555555242</c:v>
                </c:pt>
                <c:pt idx="98">
                  <c:v>43007.184027777461</c:v>
                </c:pt>
                <c:pt idx="99">
                  <c:v>43007.18749999968</c:v>
                </c:pt>
                <c:pt idx="100">
                  <c:v>43007.190972221899</c:v>
                </c:pt>
                <c:pt idx="101">
                  <c:v>43007.194444444118</c:v>
                </c:pt>
                <c:pt idx="102">
                  <c:v>43007.197916666337</c:v>
                </c:pt>
                <c:pt idx="103">
                  <c:v>43007.201388888556</c:v>
                </c:pt>
                <c:pt idx="104">
                  <c:v>43007.204861110775</c:v>
                </c:pt>
                <c:pt idx="105">
                  <c:v>43007.208333332994</c:v>
                </c:pt>
                <c:pt idx="106">
                  <c:v>43007.211805555213</c:v>
                </c:pt>
                <c:pt idx="107">
                  <c:v>43007.215277777432</c:v>
                </c:pt>
                <c:pt idx="108">
                  <c:v>43007.218749999651</c:v>
                </c:pt>
                <c:pt idx="109">
                  <c:v>43007.22222222187</c:v>
                </c:pt>
                <c:pt idx="110">
                  <c:v>43007.225694444089</c:v>
                </c:pt>
                <c:pt idx="111">
                  <c:v>43007.229166666308</c:v>
                </c:pt>
                <c:pt idx="112">
                  <c:v>43007.232638888527</c:v>
                </c:pt>
                <c:pt idx="113">
                  <c:v>43007.236111110746</c:v>
                </c:pt>
                <c:pt idx="114">
                  <c:v>43007.239583332965</c:v>
                </c:pt>
                <c:pt idx="115">
                  <c:v>43007.243055555184</c:v>
                </c:pt>
                <c:pt idx="116">
                  <c:v>43007.246527777403</c:v>
                </c:pt>
                <c:pt idx="117">
                  <c:v>43007.249999999622</c:v>
                </c:pt>
                <c:pt idx="118">
                  <c:v>43007.253472221841</c:v>
                </c:pt>
                <c:pt idx="119">
                  <c:v>43007.25694444406</c:v>
                </c:pt>
                <c:pt idx="120">
                  <c:v>43007.260416666279</c:v>
                </c:pt>
                <c:pt idx="121">
                  <c:v>43007.263888888498</c:v>
                </c:pt>
                <c:pt idx="122">
                  <c:v>43007.267361110717</c:v>
                </c:pt>
                <c:pt idx="123">
                  <c:v>43007.270833332936</c:v>
                </c:pt>
                <c:pt idx="124">
                  <c:v>43007.274305555155</c:v>
                </c:pt>
                <c:pt idx="125">
                  <c:v>43007.277777777374</c:v>
                </c:pt>
                <c:pt idx="126">
                  <c:v>43007.281249999593</c:v>
                </c:pt>
                <c:pt idx="127">
                  <c:v>43007.284722221812</c:v>
                </c:pt>
                <c:pt idx="128">
                  <c:v>43007.288194444031</c:v>
                </c:pt>
                <c:pt idx="129">
                  <c:v>43007.29166666625</c:v>
                </c:pt>
                <c:pt idx="130">
                  <c:v>43007.295138888469</c:v>
                </c:pt>
                <c:pt idx="131">
                  <c:v>43007.298611110687</c:v>
                </c:pt>
                <c:pt idx="132">
                  <c:v>43007.302083332906</c:v>
                </c:pt>
                <c:pt idx="133">
                  <c:v>43007.305555555125</c:v>
                </c:pt>
                <c:pt idx="134">
                  <c:v>43007.309027777344</c:v>
                </c:pt>
                <c:pt idx="135">
                  <c:v>43007.312499999563</c:v>
                </c:pt>
                <c:pt idx="136">
                  <c:v>43007.315972221782</c:v>
                </c:pt>
                <c:pt idx="137">
                  <c:v>43007.319444444001</c:v>
                </c:pt>
                <c:pt idx="138">
                  <c:v>43007.32291666622</c:v>
                </c:pt>
                <c:pt idx="139">
                  <c:v>43007.326388888439</c:v>
                </c:pt>
                <c:pt idx="140">
                  <c:v>43007.329861110658</c:v>
                </c:pt>
                <c:pt idx="141">
                  <c:v>43007.333333332877</c:v>
                </c:pt>
                <c:pt idx="142">
                  <c:v>43007.336805555096</c:v>
                </c:pt>
                <c:pt idx="143">
                  <c:v>43007.340277777315</c:v>
                </c:pt>
                <c:pt idx="144">
                  <c:v>43007.343749999534</c:v>
                </c:pt>
                <c:pt idx="145">
                  <c:v>43007.347222221753</c:v>
                </c:pt>
                <c:pt idx="146">
                  <c:v>43007.350694443972</c:v>
                </c:pt>
                <c:pt idx="147">
                  <c:v>43007.354166666191</c:v>
                </c:pt>
                <c:pt idx="148">
                  <c:v>43007.35763888841</c:v>
                </c:pt>
                <c:pt idx="149">
                  <c:v>43007.361111110629</c:v>
                </c:pt>
                <c:pt idx="150">
                  <c:v>43007.364583332848</c:v>
                </c:pt>
                <c:pt idx="151">
                  <c:v>43007.368055555067</c:v>
                </c:pt>
                <c:pt idx="152">
                  <c:v>43007.371527777286</c:v>
                </c:pt>
                <c:pt idx="153">
                  <c:v>43007.374999999505</c:v>
                </c:pt>
                <c:pt idx="154">
                  <c:v>43007.378472221724</c:v>
                </c:pt>
                <c:pt idx="155">
                  <c:v>43007.381944443943</c:v>
                </c:pt>
                <c:pt idx="156">
                  <c:v>43007.385416666162</c:v>
                </c:pt>
                <c:pt idx="157">
                  <c:v>43007.388888888381</c:v>
                </c:pt>
                <c:pt idx="158">
                  <c:v>43007.3923611106</c:v>
                </c:pt>
                <c:pt idx="159">
                  <c:v>43007.395833332819</c:v>
                </c:pt>
                <c:pt idx="160">
                  <c:v>43007.399305555038</c:v>
                </c:pt>
                <c:pt idx="161">
                  <c:v>43007.402777777257</c:v>
                </c:pt>
                <c:pt idx="162">
                  <c:v>43007.406249999476</c:v>
                </c:pt>
                <c:pt idx="163">
                  <c:v>43007.409722221695</c:v>
                </c:pt>
                <c:pt idx="164">
                  <c:v>43007.413194443914</c:v>
                </c:pt>
                <c:pt idx="165">
                  <c:v>43007.416666666133</c:v>
                </c:pt>
                <c:pt idx="166">
                  <c:v>43007.420138888352</c:v>
                </c:pt>
                <c:pt idx="167">
                  <c:v>43007.423611110571</c:v>
                </c:pt>
                <c:pt idx="168">
                  <c:v>43007.454861111109</c:v>
                </c:pt>
                <c:pt idx="169">
                  <c:v>43007.458333333328</c:v>
                </c:pt>
                <c:pt idx="170">
                  <c:v>43007.461805555547</c:v>
                </c:pt>
                <c:pt idx="171">
                  <c:v>43007.465277777766</c:v>
                </c:pt>
                <c:pt idx="172">
                  <c:v>43007.468749999985</c:v>
                </c:pt>
                <c:pt idx="173">
                  <c:v>43007.472222222204</c:v>
                </c:pt>
                <c:pt idx="174">
                  <c:v>43007.475694444423</c:v>
                </c:pt>
                <c:pt idx="175">
                  <c:v>43007.479166666642</c:v>
                </c:pt>
                <c:pt idx="176">
                  <c:v>43007.482638888861</c:v>
                </c:pt>
                <c:pt idx="177">
                  <c:v>43007.48611111108</c:v>
                </c:pt>
                <c:pt idx="178">
                  <c:v>43007.489583333299</c:v>
                </c:pt>
                <c:pt idx="179">
                  <c:v>43007.493055555518</c:v>
                </c:pt>
                <c:pt idx="180">
                  <c:v>43007.496527777737</c:v>
                </c:pt>
                <c:pt idx="181">
                  <c:v>43007.499999999956</c:v>
                </c:pt>
                <c:pt idx="182">
                  <c:v>43007.503472222175</c:v>
                </c:pt>
                <c:pt idx="183">
                  <c:v>43007.506944444394</c:v>
                </c:pt>
                <c:pt idx="184">
                  <c:v>43007.510416666613</c:v>
                </c:pt>
                <c:pt idx="185">
                  <c:v>43007.513888888832</c:v>
                </c:pt>
                <c:pt idx="186">
                  <c:v>43007.517361111051</c:v>
                </c:pt>
                <c:pt idx="187">
                  <c:v>43007.52083333327</c:v>
                </c:pt>
                <c:pt idx="188">
                  <c:v>43007.524305555489</c:v>
                </c:pt>
                <c:pt idx="189">
                  <c:v>43007.527777777708</c:v>
                </c:pt>
                <c:pt idx="190">
                  <c:v>43007.531249999927</c:v>
                </c:pt>
                <c:pt idx="191">
                  <c:v>43007.534722222146</c:v>
                </c:pt>
                <c:pt idx="192">
                  <c:v>43007.538194444365</c:v>
                </c:pt>
                <c:pt idx="193">
                  <c:v>43007.541666666584</c:v>
                </c:pt>
                <c:pt idx="194">
                  <c:v>43007.545138888803</c:v>
                </c:pt>
                <c:pt idx="195">
                  <c:v>43007.548611111022</c:v>
                </c:pt>
                <c:pt idx="196">
                  <c:v>43007.552083333241</c:v>
                </c:pt>
                <c:pt idx="197">
                  <c:v>43007.55555555546</c:v>
                </c:pt>
                <c:pt idx="198">
                  <c:v>43007.559027777679</c:v>
                </c:pt>
                <c:pt idx="199">
                  <c:v>43007.562499999898</c:v>
                </c:pt>
                <c:pt idx="200">
                  <c:v>43007.565972222117</c:v>
                </c:pt>
                <c:pt idx="201">
                  <c:v>43007.569444444336</c:v>
                </c:pt>
                <c:pt idx="202">
                  <c:v>43007.572916666555</c:v>
                </c:pt>
                <c:pt idx="203">
                  <c:v>43007.576388888774</c:v>
                </c:pt>
                <c:pt idx="204">
                  <c:v>43007.579861110993</c:v>
                </c:pt>
                <c:pt idx="205">
                  <c:v>43007.583333333212</c:v>
                </c:pt>
                <c:pt idx="206">
                  <c:v>43007.586805555431</c:v>
                </c:pt>
                <c:pt idx="207">
                  <c:v>43007.59027777765</c:v>
                </c:pt>
                <c:pt idx="208">
                  <c:v>43007.593749999869</c:v>
                </c:pt>
                <c:pt idx="209">
                  <c:v>43007.597222222088</c:v>
                </c:pt>
                <c:pt idx="210">
                  <c:v>43007.600694444307</c:v>
                </c:pt>
                <c:pt idx="211">
                  <c:v>43007.604166666526</c:v>
                </c:pt>
                <c:pt idx="212">
                  <c:v>43007.607638888745</c:v>
                </c:pt>
                <c:pt idx="213">
                  <c:v>43007.611111110964</c:v>
                </c:pt>
                <c:pt idx="214">
                  <c:v>43007.614583333183</c:v>
                </c:pt>
                <c:pt idx="215">
                  <c:v>43007.618055555402</c:v>
                </c:pt>
                <c:pt idx="216">
                  <c:v>43007.621527777621</c:v>
                </c:pt>
                <c:pt idx="217">
                  <c:v>43007.62499999984</c:v>
                </c:pt>
                <c:pt idx="218">
                  <c:v>43007.628472222059</c:v>
                </c:pt>
                <c:pt idx="219">
                  <c:v>43007.631944444278</c:v>
                </c:pt>
                <c:pt idx="220">
                  <c:v>43007.635416666497</c:v>
                </c:pt>
                <c:pt idx="221">
                  <c:v>43007.638888888716</c:v>
                </c:pt>
                <c:pt idx="222">
                  <c:v>43007.642361110935</c:v>
                </c:pt>
                <c:pt idx="223">
                  <c:v>43007.645833333154</c:v>
                </c:pt>
                <c:pt idx="224">
                  <c:v>43007.649305555373</c:v>
                </c:pt>
                <c:pt idx="225">
                  <c:v>43007.652777777592</c:v>
                </c:pt>
                <c:pt idx="226">
                  <c:v>43007.656249999811</c:v>
                </c:pt>
                <c:pt idx="227">
                  <c:v>43007.65972222203</c:v>
                </c:pt>
                <c:pt idx="228">
                  <c:v>43007.663194444249</c:v>
                </c:pt>
              </c:numCache>
            </c:numRef>
          </c:xVal>
          <c:yVal>
            <c:numRef>
              <c:f>'DATALOG 092917 1500'!$E$2:$E$230</c:f>
              <c:numCache>
                <c:formatCode>0</c:formatCode>
                <c:ptCount val="229"/>
                <c:pt idx="0">
                  <c:v>27.679743771225276</c:v>
                </c:pt>
                <c:pt idx="1">
                  <c:v>27.266105690798668</c:v>
                </c:pt>
                <c:pt idx="2">
                  <c:v>26.990346970514338</c:v>
                </c:pt>
                <c:pt idx="3">
                  <c:v>26.300512457549075</c:v>
                </c:pt>
                <c:pt idx="4">
                  <c:v>26.300512457549075</c:v>
                </c:pt>
                <c:pt idx="5">
                  <c:v>25.473236296695859</c:v>
                </c:pt>
                <c:pt idx="6">
                  <c:v>24.921281143872648</c:v>
                </c:pt>
                <c:pt idx="7">
                  <c:v>24.921281143872648</c:v>
                </c:pt>
                <c:pt idx="8">
                  <c:v>24.921281143872648</c:v>
                </c:pt>
                <c:pt idx="9">
                  <c:v>24.921281143872648</c:v>
                </c:pt>
                <c:pt idx="10">
                  <c:v>24.507643063446039</c:v>
                </c:pt>
                <c:pt idx="11">
                  <c:v>23.68036690259305</c:v>
                </c:pt>
                <c:pt idx="12">
                  <c:v>23.542487542450772</c:v>
                </c:pt>
                <c:pt idx="13">
                  <c:v>23.542487542450772</c:v>
                </c:pt>
                <c:pt idx="14">
                  <c:v>23.404608182308721</c:v>
                </c:pt>
                <c:pt idx="15">
                  <c:v>22.57689430920118</c:v>
                </c:pt>
                <c:pt idx="16">
                  <c:v>22.163256228774571</c:v>
                </c:pt>
                <c:pt idx="17">
                  <c:v>22.163256228774571</c:v>
                </c:pt>
                <c:pt idx="18">
                  <c:v>22.163256228774571</c:v>
                </c:pt>
                <c:pt idx="19">
                  <c:v>22.163256228774571</c:v>
                </c:pt>
                <c:pt idx="20">
                  <c:v>20.784024915098144</c:v>
                </c:pt>
                <c:pt idx="21">
                  <c:v>20.784024915098144</c:v>
                </c:pt>
                <c:pt idx="22">
                  <c:v>21.060221347637025</c:v>
                </c:pt>
                <c:pt idx="23">
                  <c:v>20.921904275240422</c:v>
                </c:pt>
                <c:pt idx="24">
                  <c:v>20.784024915098144</c:v>
                </c:pt>
                <c:pt idx="25">
                  <c:v>20.784024915098144</c:v>
                </c:pt>
                <c:pt idx="26">
                  <c:v>19.543110673818546</c:v>
                </c:pt>
                <c:pt idx="27">
                  <c:v>19.405231313676268</c:v>
                </c:pt>
                <c:pt idx="28">
                  <c:v>19.405231313676268</c:v>
                </c:pt>
                <c:pt idx="29">
                  <c:v>18.99159323324966</c:v>
                </c:pt>
                <c:pt idx="30">
                  <c:v>18.715396800711005</c:v>
                </c:pt>
                <c:pt idx="31">
                  <c:v>18.026000000000067</c:v>
                </c:pt>
                <c:pt idx="32">
                  <c:v>18.026000000000067</c:v>
                </c:pt>
                <c:pt idx="33">
                  <c:v>19.405231313676268</c:v>
                </c:pt>
                <c:pt idx="34">
                  <c:v>19.543110673818546</c:v>
                </c:pt>
                <c:pt idx="35">
                  <c:v>20.508266194813814</c:v>
                </c:pt>
                <c:pt idx="36">
                  <c:v>19.543110673818546</c:v>
                </c:pt>
                <c:pt idx="37">
                  <c:v>19.405231313676268</c:v>
                </c:pt>
                <c:pt idx="38">
                  <c:v>18.026000000000067</c:v>
                </c:pt>
                <c:pt idx="39">
                  <c:v>18.026000000000067</c:v>
                </c:pt>
                <c:pt idx="40">
                  <c:v>18.026000000000067</c:v>
                </c:pt>
                <c:pt idx="41">
                  <c:v>17.888120639857789</c:v>
                </c:pt>
                <c:pt idx="42">
                  <c:v>17.06040676675002</c:v>
                </c:pt>
                <c:pt idx="43">
                  <c:v>16.646768686323639</c:v>
                </c:pt>
                <c:pt idx="44">
                  <c:v>16.09525124575498</c:v>
                </c:pt>
                <c:pt idx="45">
                  <c:v>16.646768686323639</c:v>
                </c:pt>
                <c:pt idx="46">
                  <c:v>16.646768686323639</c:v>
                </c:pt>
                <c:pt idx="47">
                  <c:v>16.646768686323639</c:v>
                </c:pt>
                <c:pt idx="48">
                  <c:v>15.267975084901536</c:v>
                </c:pt>
                <c:pt idx="49">
                  <c:v>14.440261211793995</c:v>
                </c:pt>
                <c:pt idx="50">
                  <c:v>14.716019932078552</c:v>
                </c:pt>
                <c:pt idx="51">
                  <c:v>14.716019932078552</c:v>
                </c:pt>
                <c:pt idx="52">
                  <c:v>14.302381851651944</c:v>
                </c:pt>
                <c:pt idx="53">
                  <c:v>13.888743771225336</c:v>
                </c:pt>
                <c:pt idx="54">
                  <c:v>13.336788618402124</c:v>
                </c:pt>
                <c:pt idx="55">
                  <c:v>12.647391817691187</c:v>
                </c:pt>
                <c:pt idx="56">
                  <c:v>12.923150537975516</c:v>
                </c:pt>
                <c:pt idx="57">
                  <c:v>13.061467610372119</c:v>
                </c:pt>
                <c:pt idx="58">
                  <c:v>13.061467610372119</c:v>
                </c:pt>
                <c:pt idx="59">
                  <c:v>12.509512457549135</c:v>
                </c:pt>
                <c:pt idx="60">
                  <c:v>12.371633097406857</c:v>
                </c:pt>
                <c:pt idx="61">
                  <c:v>12.509512457549135</c:v>
                </c:pt>
                <c:pt idx="62">
                  <c:v>12.509512457549135</c:v>
                </c:pt>
                <c:pt idx="63">
                  <c:v>12.509512457549135</c:v>
                </c:pt>
                <c:pt idx="64">
                  <c:v>12.371633097406857</c:v>
                </c:pt>
                <c:pt idx="65">
                  <c:v>11.406477576411589</c:v>
                </c:pt>
                <c:pt idx="66">
                  <c:v>11.130281143872708</c:v>
                </c:pt>
                <c:pt idx="67">
                  <c:v>11.130281143872708</c:v>
                </c:pt>
                <c:pt idx="68">
                  <c:v>11.406477576411589</c:v>
                </c:pt>
                <c:pt idx="69">
                  <c:v>11.130281143872708</c:v>
                </c:pt>
                <c:pt idx="70">
                  <c:v>11.130281143872708</c:v>
                </c:pt>
                <c:pt idx="71">
                  <c:v>11.130281143872708</c:v>
                </c:pt>
                <c:pt idx="72">
                  <c:v>10.578763703304048</c:v>
                </c:pt>
                <c:pt idx="73">
                  <c:v>11.130281143872708</c:v>
                </c:pt>
                <c:pt idx="74">
                  <c:v>11.130281143872708</c:v>
                </c:pt>
                <c:pt idx="75">
                  <c:v>11.268160504014986</c:v>
                </c:pt>
                <c:pt idx="76">
                  <c:v>11.130281143872708</c:v>
                </c:pt>
                <c:pt idx="77">
                  <c:v>10.992839495984981</c:v>
                </c:pt>
                <c:pt idx="78">
                  <c:v>11.130281143872708</c:v>
                </c:pt>
                <c:pt idx="79">
                  <c:v>11.130281143872708</c:v>
                </c:pt>
                <c:pt idx="80">
                  <c:v>11.130281143872708</c:v>
                </c:pt>
                <c:pt idx="81">
                  <c:v>11.130281143872708</c:v>
                </c:pt>
                <c:pt idx="82">
                  <c:v>10.303004983019719</c:v>
                </c:pt>
                <c:pt idx="83">
                  <c:v>9.8893669025931104</c:v>
                </c:pt>
                <c:pt idx="84">
                  <c:v>10.992839495984981</c:v>
                </c:pt>
                <c:pt idx="85">
                  <c:v>10.992839495984981</c:v>
                </c:pt>
                <c:pt idx="86">
                  <c:v>11.130281143872708</c:v>
                </c:pt>
                <c:pt idx="87">
                  <c:v>10.303004983019719</c:v>
                </c:pt>
                <c:pt idx="88">
                  <c:v>9.7514875424508318</c:v>
                </c:pt>
                <c:pt idx="89">
                  <c:v>9.8893669025931104</c:v>
                </c:pt>
                <c:pt idx="90">
                  <c:v>9.7514875424508318</c:v>
                </c:pt>
                <c:pt idx="91">
                  <c:v>9.7514875424508318</c:v>
                </c:pt>
                <c:pt idx="92">
                  <c:v>9.7514875424508318</c:v>
                </c:pt>
                <c:pt idx="93">
                  <c:v>9.7514875424508318</c:v>
                </c:pt>
                <c:pt idx="94">
                  <c:v>9.0616530294855693</c:v>
                </c:pt>
                <c:pt idx="95">
                  <c:v>9.7514875424508318</c:v>
                </c:pt>
                <c:pt idx="96">
                  <c:v>9.7514875424508318</c:v>
                </c:pt>
                <c:pt idx="97">
                  <c:v>9.7514875424508318</c:v>
                </c:pt>
                <c:pt idx="98">
                  <c:v>9.7514875424508318</c:v>
                </c:pt>
                <c:pt idx="99">
                  <c:v>8.7858943092010122</c:v>
                </c:pt>
                <c:pt idx="100">
                  <c:v>8.372256228774404</c:v>
                </c:pt>
                <c:pt idx="101">
                  <c:v>8.5101355889166825</c:v>
                </c:pt>
                <c:pt idx="102">
                  <c:v>9.4757288221665021</c:v>
                </c:pt>
                <c:pt idx="103">
                  <c:v>9.3378494620242236</c:v>
                </c:pt>
                <c:pt idx="104">
                  <c:v>8.9237736693432907</c:v>
                </c:pt>
                <c:pt idx="105">
                  <c:v>8.372256228774404</c:v>
                </c:pt>
                <c:pt idx="106">
                  <c:v>8.372256228774404</c:v>
                </c:pt>
                <c:pt idx="107">
                  <c:v>8.6480149490589611</c:v>
                </c:pt>
                <c:pt idx="108">
                  <c:v>8.5101355889166825</c:v>
                </c:pt>
                <c:pt idx="109">
                  <c:v>9.3378494620242236</c:v>
                </c:pt>
                <c:pt idx="110">
                  <c:v>8.5101355889166825</c:v>
                </c:pt>
                <c:pt idx="111">
                  <c:v>8.372256228774404</c:v>
                </c:pt>
                <c:pt idx="112">
                  <c:v>8.372256228774404</c:v>
                </c:pt>
                <c:pt idx="113">
                  <c:v>8.372256228774404</c:v>
                </c:pt>
                <c:pt idx="114">
                  <c:v>8.372256228774404</c:v>
                </c:pt>
                <c:pt idx="115">
                  <c:v>8.372256228774404</c:v>
                </c:pt>
                <c:pt idx="116">
                  <c:v>8.372256228774404</c:v>
                </c:pt>
                <c:pt idx="117">
                  <c:v>8.372256228774404</c:v>
                </c:pt>
                <c:pt idx="118">
                  <c:v>8.372256228774404</c:v>
                </c:pt>
                <c:pt idx="119">
                  <c:v>9.6136081823085533</c:v>
                </c:pt>
                <c:pt idx="120">
                  <c:v>9.7514875424508318</c:v>
                </c:pt>
                <c:pt idx="121">
                  <c:v>9.3378494620242236</c:v>
                </c:pt>
                <c:pt idx="122">
                  <c:v>9.1995323896276204</c:v>
                </c:pt>
                <c:pt idx="123">
                  <c:v>9.6136081823085533</c:v>
                </c:pt>
                <c:pt idx="124">
                  <c:v>9.7514875424508318</c:v>
                </c:pt>
                <c:pt idx="125">
                  <c:v>11.130281143872708</c:v>
                </c:pt>
                <c:pt idx="126">
                  <c:v>11.130281143872708</c:v>
                </c:pt>
                <c:pt idx="127">
                  <c:v>10.992839495984981</c:v>
                </c:pt>
                <c:pt idx="128">
                  <c:v>10.027246262735162</c:v>
                </c:pt>
                <c:pt idx="129">
                  <c:v>9.7514875424508318</c:v>
                </c:pt>
                <c:pt idx="130">
                  <c:v>11.130281143872708</c:v>
                </c:pt>
                <c:pt idx="131">
                  <c:v>11.130281143872708</c:v>
                </c:pt>
                <c:pt idx="132">
                  <c:v>11.130281143872708</c:v>
                </c:pt>
                <c:pt idx="133">
                  <c:v>11.130281143872708</c:v>
                </c:pt>
                <c:pt idx="134">
                  <c:v>11.130281143872708</c:v>
                </c:pt>
                <c:pt idx="135">
                  <c:v>11.130281143872708</c:v>
                </c:pt>
                <c:pt idx="136">
                  <c:v>11.406477576411589</c:v>
                </c:pt>
                <c:pt idx="137">
                  <c:v>12.509512457549135</c:v>
                </c:pt>
                <c:pt idx="138">
                  <c:v>12.509512457549135</c:v>
                </c:pt>
                <c:pt idx="139">
                  <c:v>11.957995016980249</c:v>
                </c:pt>
                <c:pt idx="140">
                  <c:v>12.233753737264578</c:v>
                </c:pt>
                <c:pt idx="141">
                  <c:v>12.509512457549135</c:v>
                </c:pt>
                <c:pt idx="142">
                  <c:v>13.061467610372119</c:v>
                </c:pt>
                <c:pt idx="143">
                  <c:v>13.888743771225336</c:v>
                </c:pt>
                <c:pt idx="144">
                  <c:v>13.475105690798955</c:v>
                </c:pt>
                <c:pt idx="145">
                  <c:v>13.336788618402124</c:v>
                </c:pt>
                <c:pt idx="146">
                  <c:v>13.888743771225336</c:v>
                </c:pt>
                <c:pt idx="147">
                  <c:v>13.888743771225336</c:v>
                </c:pt>
                <c:pt idx="148">
                  <c:v>13.888743771225336</c:v>
                </c:pt>
                <c:pt idx="149">
                  <c:v>13.888743771225336</c:v>
                </c:pt>
                <c:pt idx="150">
                  <c:v>13.888743771225336</c:v>
                </c:pt>
                <c:pt idx="151">
                  <c:v>13.888743771225336</c:v>
                </c:pt>
                <c:pt idx="152">
                  <c:v>15.267975084901536</c:v>
                </c:pt>
                <c:pt idx="153">
                  <c:v>16.233130605897031</c:v>
                </c:pt>
                <c:pt idx="154">
                  <c:v>16.646768686323639</c:v>
                </c:pt>
                <c:pt idx="155">
                  <c:v>16.646768686323639</c:v>
                </c:pt>
                <c:pt idx="156">
                  <c:v>17.474482559431181</c:v>
                </c:pt>
                <c:pt idx="157">
                  <c:v>18.026000000000067</c:v>
                </c:pt>
                <c:pt idx="158">
                  <c:v>19.129034881137613</c:v>
                </c:pt>
                <c:pt idx="159">
                  <c:v>19.405231313676268</c:v>
                </c:pt>
                <c:pt idx="160">
                  <c:v>19.405231313676268</c:v>
                </c:pt>
                <c:pt idx="161">
                  <c:v>19.405231313676268</c:v>
                </c:pt>
                <c:pt idx="162">
                  <c:v>19.405231313676268</c:v>
                </c:pt>
                <c:pt idx="163">
                  <c:v>20.232507474529484</c:v>
                </c:pt>
                <c:pt idx="164">
                  <c:v>20.784024915098144</c:v>
                </c:pt>
                <c:pt idx="165">
                  <c:v>20.784024915098144</c:v>
                </c:pt>
                <c:pt idx="166">
                  <c:v>20.784024915098144</c:v>
                </c:pt>
                <c:pt idx="167">
                  <c:v>20.921904275240422</c:v>
                </c:pt>
                <c:pt idx="168">
                  <c:v>26.3</c:v>
                </c:pt>
                <c:pt idx="169">
                  <c:v>29.06</c:v>
                </c:pt>
                <c:pt idx="170">
                  <c:v>30.44</c:v>
                </c:pt>
                <c:pt idx="171">
                  <c:v>30.58</c:v>
                </c:pt>
                <c:pt idx="172">
                  <c:v>31.82</c:v>
                </c:pt>
                <c:pt idx="173">
                  <c:v>31.95</c:v>
                </c:pt>
                <c:pt idx="174">
                  <c:v>31.82</c:v>
                </c:pt>
                <c:pt idx="175">
                  <c:v>31.82</c:v>
                </c:pt>
                <c:pt idx="176">
                  <c:v>31.68</c:v>
                </c:pt>
                <c:pt idx="177">
                  <c:v>31.82</c:v>
                </c:pt>
                <c:pt idx="178">
                  <c:v>31.82</c:v>
                </c:pt>
                <c:pt idx="179">
                  <c:v>31.82</c:v>
                </c:pt>
                <c:pt idx="180">
                  <c:v>31.82</c:v>
                </c:pt>
                <c:pt idx="181">
                  <c:v>31.82</c:v>
                </c:pt>
                <c:pt idx="182">
                  <c:v>32.64</c:v>
                </c:pt>
                <c:pt idx="183">
                  <c:v>32.78</c:v>
                </c:pt>
                <c:pt idx="184">
                  <c:v>33.200000000000003</c:v>
                </c:pt>
                <c:pt idx="185">
                  <c:v>33.06</c:v>
                </c:pt>
                <c:pt idx="186">
                  <c:v>32.78</c:v>
                </c:pt>
                <c:pt idx="187">
                  <c:v>32.51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33.75</c:v>
                </c:pt>
                <c:pt idx="192">
                  <c:v>33.47</c:v>
                </c:pt>
                <c:pt idx="193">
                  <c:v>34.58</c:v>
                </c:pt>
                <c:pt idx="194">
                  <c:v>34.159999999999997</c:v>
                </c:pt>
                <c:pt idx="195">
                  <c:v>33.47</c:v>
                </c:pt>
                <c:pt idx="196">
                  <c:v>33.200000000000003</c:v>
                </c:pt>
                <c:pt idx="197">
                  <c:v>33.47</c:v>
                </c:pt>
                <c:pt idx="198">
                  <c:v>34.58</c:v>
                </c:pt>
                <c:pt idx="199">
                  <c:v>34.58</c:v>
                </c:pt>
                <c:pt idx="200">
                  <c:v>35.950000000000003</c:v>
                </c:pt>
                <c:pt idx="201">
                  <c:v>36.78</c:v>
                </c:pt>
                <c:pt idx="202">
                  <c:v>37.200000000000003</c:v>
                </c:pt>
                <c:pt idx="203">
                  <c:v>37.33</c:v>
                </c:pt>
                <c:pt idx="204">
                  <c:v>37.33</c:v>
                </c:pt>
                <c:pt idx="205">
                  <c:v>38.57</c:v>
                </c:pt>
                <c:pt idx="206">
                  <c:v>39.26</c:v>
                </c:pt>
                <c:pt idx="207">
                  <c:v>41.33</c:v>
                </c:pt>
                <c:pt idx="208">
                  <c:v>42.44</c:v>
                </c:pt>
                <c:pt idx="209">
                  <c:v>42.99</c:v>
                </c:pt>
                <c:pt idx="210">
                  <c:v>43.68</c:v>
                </c:pt>
                <c:pt idx="211">
                  <c:v>43.95</c:v>
                </c:pt>
                <c:pt idx="212">
                  <c:v>43.82</c:v>
                </c:pt>
                <c:pt idx="213">
                  <c:v>43.13</c:v>
                </c:pt>
                <c:pt idx="214">
                  <c:v>42.85</c:v>
                </c:pt>
                <c:pt idx="215">
                  <c:v>42.85</c:v>
                </c:pt>
                <c:pt idx="216">
                  <c:v>41.75</c:v>
                </c:pt>
                <c:pt idx="217">
                  <c:v>41.47</c:v>
                </c:pt>
                <c:pt idx="218">
                  <c:v>41.47</c:v>
                </c:pt>
                <c:pt idx="219">
                  <c:v>41.47</c:v>
                </c:pt>
                <c:pt idx="220">
                  <c:v>41.47</c:v>
                </c:pt>
                <c:pt idx="221">
                  <c:v>41.47</c:v>
                </c:pt>
                <c:pt idx="222">
                  <c:v>42.85</c:v>
                </c:pt>
                <c:pt idx="223">
                  <c:v>42.85</c:v>
                </c:pt>
                <c:pt idx="224">
                  <c:v>42.85</c:v>
                </c:pt>
                <c:pt idx="225">
                  <c:v>43.4</c:v>
                </c:pt>
                <c:pt idx="226">
                  <c:v>44.23</c:v>
                </c:pt>
                <c:pt idx="227">
                  <c:v>44.23</c:v>
                </c:pt>
                <c:pt idx="228">
                  <c:v>44.23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9-480C-890E-341324A35623}"/>
            </c:ext>
          </c:extLst>
        </c:ser>
        <c:ser>
          <c:idx val="2"/>
          <c:order val="2"/>
          <c:tx>
            <c:v>MQ-131-C</c:v>
          </c:tx>
          <c:spPr>
            <a:ln w="41275" cap="flat" cmpd="sng" algn="ctr">
              <a:solidFill>
                <a:schemeClr val="bg2">
                  <a:lumMod val="25000"/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'DATALOG 092917 1500'!$C$2:$C$230</c:f>
              <c:numCache>
                <c:formatCode>m/d/yy\ h:mm;@</c:formatCode>
                <c:ptCount val="229"/>
                <c:pt idx="0">
                  <c:v>43006.84375</c:v>
                </c:pt>
                <c:pt idx="1">
                  <c:v>43006.847222222219</c:v>
                </c:pt>
                <c:pt idx="2">
                  <c:v>43006.850694444438</c:v>
                </c:pt>
                <c:pt idx="3">
                  <c:v>43006.854166666657</c:v>
                </c:pt>
                <c:pt idx="4">
                  <c:v>43006.857638888876</c:v>
                </c:pt>
                <c:pt idx="5">
                  <c:v>43006.861111111095</c:v>
                </c:pt>
                <c:pt idx="6">
                  <c:v>43006.864583333314</c:v>
                </c:pt>
                <c:pt idx="7">
                  <c:v>43006.868055555533</c:v>
                </c:pt>
                <c:pt idx="8">
                  <c:v>43006.871527777752</c:v>
                </c:pt>
                <c:pt idx="9">
                  <c:v>43006.874999999971</c:v>
                </c:pt>
                <c:pt idx="10">
                  <c:v>43006.87847222219</c:v>
                </c:pt>
                <c:pt idx="11">
                  <c:v>43006.881944444409</c:v>
                </c:pt>
                <c:pt idx="12">
                  <c:v>43006.885416666628</c:v>
                </c:pt>
                <c:pt idx="13">
                  <c:v>43006.888888888847</c:v>
                </c:pt>
                <c:pt idx="14">
                  <c:v>43006.892361111066</c:v>
                </c:pt>
                <c:pt idx="15">
                  <c:v>43006.895833333285</c:v>
                </c:pt>
                <c:pt idx="16">
                  <c:v>43006.899305555504</c:v>
                </c:pt>
                <c:pt idx="17">
                  <c:v>43006.902777777723</c:v>
                </c:pt>
                <c:pt idx="18">
                  <c:v>43006.906249999942</c:v>
                </c:pt>
                <c:pt idx="19">
                  <c:v>43006.909722222161</c:v>
                </c:pt>
                <c:pt idx="20">
                  <c:v>43006.91319444438</c:v>
                </c:pt>
                <c:pt idx="21">
                  <c:v>43006.916666666599</c:v>
                </c:pt>
                <c:pt idx="22">
                  <c:v>43006.920138888818</c:v>
                </c:pt>
                <c:pt idx="23">
                  <c:v>43006.923611111037</c:v>
                </c:pt>
                <c:pt idx="24">
                  <c:v>43006.927083333256</c:v>
                </c:pt>
                <c:pt idx="25">
                  <c:v>43006.930555555475</c:v>
                </c:pt>
                <c:pt idx="26">
                  <c:v>43006.934027777694</c:v>
                </c:pt>
                <c:pt idx="27">
                  <c:v>43006.937499999913</c:v>
                </c:pt>
                <c:pt idx="28">
                  <c:v>43006.940972222132</c:v>
                </c:pt>
                <c:pt idx="29">
                  <c:v>43006.944444444351</c:v>
                </c:pt>
                <c:pt idx="30">
                  <c:v>43006.94791666657</c:v>
                </c:pt>
                <c:pt idx="31">
                  <c:v>43006.951388888789</c:v>
                </c:pt>
                <c:pt idx="32">
                  <c:v>43006.954861111008</c:v>
                </c:pt>
                <c:pt idx="33">
                  <c:v>43006.958333333227</c:v>
                </c:pt>
                <c:pt idx="34">
                  <c:v>43006.961805555446</c:v>
                </c:pt>
                <c:pt idx="35">
                  <c:v>43006.965277777665</c:v>
                </c:pt>
                <c:pt idx="36">
                  <c:v>43006.968749999884</c:v>
                </c:pt>
                <c:pt idx="37">
                  <c:v>43006.972222222103</c:v>
                </c:pt>
                <c:pt idx="38">
                  <c:v>43006.975694444322</c:v>
                </c:pt>
                <c:pt idx="39">
                  <c:v>43006.979166666541</c:v>
                </c:pt>
                <c:pt idx="40">
                  <c:v>43006.98263888876</c:v>
                </c:pt>
                <c:pt idx="41">
                  <c:v>43006.986111110979</c:v>
                </c:pt>
                <c:pt idx="42">
                  <c:v>43006.989583333198</c:v>
                </c:pt>
                <c:pt idx="43">
                  <c:v>43006.993055555417</c:v>
                </c:pt>
                <c:pt idx="44">
                  <c:v>43006.996527777635</c:v>
                </c:pt>
                <c:pt idx="45">
                  <c:v>43006.999999999854</c:v>
                </c:pt>
                <c:pt idx="46">
                  <c:v>43007.003472222073</c:v>
                </c:pt>
                <c:pt idx="47">
                  <c:v>43007.006944444292</c:v>
                </c:pt>
                <c:pt idx="48">
                  <c:v>43007.010416666511</c:v>
                </c:pt>
                <c:pt idx="49">
                  <c:v>43007.01388888873</c:v>
                </c:pt>
                <c:pt idx="50">
                  <c:v>43007.017361110949</c:v>
                </c:pt>
                <c:pt idx="51">
                  <c:v>43007.020833333168</c:v>
                </c:pt>
                <c:pt idx="52">
                  <c:v>43007.024305555387</c:v>
                </c:pt>
                <c:pt idx="53">
                  <c:v>43007.027777777606</c:v>
                </c:pt>
                <c:pt idx="54">
                  <c:v>43007.031249999825</c:v>
                </c:pt>
                <c:pt idx="55">
                  <c:v>43007.034722222044</c:v>
                </c:pt>
                <c:pt idx="56">
                  <c:v>43007.038194444263</c:v>
                </c:pt>
                <c:pt idx="57">
                  <c:v>43007.041666666482</c:v>
                </c:pt>
                <c:pt idx="58">
                  <c:v>43007.045138888701</c:v>
                </c:pt>
                <c:pt idx="59">
                  <c:v>43007.04861111092</c:v>
                </c:pt>
                <c:pt idx="60">
                  <c:v>43007.052083333139</c:v>
                </c:pt>
                <c:pt idx="61">
                  <c:v>43007.055555555358</c:v>
                </c:pt>
                <c:pt idx="62">
                  <c:v>43007.059027777577</c:v>
                </c:pt>
                <c:pt idx="63">
                  <c:v>43007.062499999796</c:v>
                </c:pt>
                <c:pt idx="64">
                  <c:v>43007.065972222015</c:v>
                </c:pt>
                <c:pt idx="65">
                  <c:v>43007.069444444234</c:v>
                </c:pt>
                <c:pt idx="66">
                  <c:v>43007.072916666453</c:v>
                </c:pt>
                <c:pt idx="67">
                  <c:v>43007.076388888672</c:v>
                </c:pt>
                <c:pt idx="68">
                  <c:v>43007.079861110891</c:v>
                </c:pt>
                <c:pt idx="69">
                  <c:v>43007.08333333311</c:v>
                </c:pt>
                <c:pt idx="70">
                  <c:v>43007.086805555329</c:v>
                </c:pt>
                <c:pt idx="71">
                  <c:v>43007.090277777548</c:v>
                </c:pt>
                <c:pt idx="72">
                  <c:v>43007.093749999767</c:v>
                </c:pt>
                <c:pt idx="73">
                  <c:v>43007.097222221986</c:v>
                </c:pt>
                <c:pt idx="74">
                  <c:v>43007.100694444205</c:v>
                </c:pt>
                <c:pt idx="75">
                  <c:v>43007.104166666424</c:v>
                </c:pt>
                <c:pt idx="76">
                  <c:v>43007.107638888643</c:v>
                </c:pt>
                <c:pt idx="77">
                  <c:v>43007.111111110862</c:v>
                </c:pt>
                <c:pt idx="78">
                  <c:v>43007.114583333081</c:v>
                </c:pt>
                <c:pt idx="79">
                  <c:v>43007.1180555553</c:v>
                </c:pt>
                <c:pt idx="80">
                  <c:v>43007.121527777519</c:v>
                </c:pt>
                <c:pt idx="81">
                  <c:v>43007.124999999738</c:v>
                </c:pt>
                <c:pt idx="82">
                  <c:v>43007.128472221957</c:v>
                </c:pt>
                <c:pt idx="83">
                  <c:v>43007.131944444176</c:v>
                </c:pt>
                <c:pt idx="84">
                  <c:v>43007.135416666395</c:v>
                </c:pt>
                <c:pt idx="85">
                  <c:v>43007.138888888614</c:v>
                </c:pt>
                <c:pt idx="86">
                  <c:v>43007.142361110833</c:v>
                </c:pt>
                <c:pt idx="87">
                  <c:v>43007.145833333052</c:v>
                </c:pt>
                <c:pt idx="88">
                  <c:v>43007.149305555271</c:v>
                </c:pt>
                <c:pt idx="89">
                  <c:v>43007.15277777749</c:v>
                </c:pt>
                <c:pt idx="90">
                  <c:v>43007.156249999709</c:v>
                </c:pt>
                <c:pt idx="91">
                  <c:v>43007.159722221928</c:v>
                </c:pt>
                <c:pt idx="92">
                  <c:v>43007.163194444147</c:v>
                </c:pt>
                <c:pt idx="93">
                  <c:v>43007.166666666366</c:v>
                </c:pt>
                <c:pt idx="94">
                  <c:v>43007.170138888585</c:v>
                </c:pt>
                <c:pt idx="95">
                  <c:v>43007.173611110804</c:v>
                </c:pt>
                <c:pt idx="96">
                  <c:v>43007.177083333023</c:v>
                </c:pt>
                <c:pt idx="97">
                  <c:v>43007.180555555242</c:v>
                </c:pt>
                <c:pt idx="98">
                  <c:v>43007.184027777461</c:v>
                </c:pt>
                <c:pt idx="99">
                  <c:v>43007.18749999968</c:v>
                </c:pt>
                <c:pt idx="100">
                  <c:v>43007.190972221899</c:v>
                </c:pt>
                <c:pt idx="101">
                  <c:v>43007.194444444118</c:v>
                </c:pt>
                <c:pt idx="102">
                  <c:v>43007.197916666337</c:v>
                </c:pt>
                <c:pt idx="103">
                  <c:v>43007.201388888556</c:v>
                </c:pt>
                <c:pt idx="104">
                  <c:v>43007.204861110775</c:v>
                </c:pt>
                <c:pt idx="105">
                  <c:v>43007.208333332994</c:v>
                </c:pt>
                <c:pt idx="106">
                  <c:v>43007.211805555213</c:v>
                </c:pt>
                <c:pt idx="107">
                  <c:v>43007.215277777432</c:v>
                </c:pt>
                <c:pt idx="108">
                  <c:v>43007.218749999651</c:v>
                </c:pt>
                <c:pt idx="109">
                  <c:v>43007.22222222187</c:v>
                </c:pt>
                <c:pt idx="110">
                  <c:v>43007.225694444089</c:v>
                </c:pt>
                <c:pt idx="111">
                  <c:v>43007.229166666308</c:v>
                </c:pt>
                <c:pt idx="112">
                  <c:v>43007.232638888527</c:v>
                </c:pt>
                <c:pt idx="113">
                  <c:v>43007.236111110746</c:v>
                </c:pt>
                <c:pt idx="114">
                  <c:v>43007.239583332965</c:v>
                </c:pt>
                <c:pt idx="115">
                  <c:v>43007.243055555184</c:v>
                </c:pt>
                <c:pt idx="116">
                  <c:v>43007.246527777403</c:v>
                </c:pt>
                <c:pt idx="117">
                  <c:v>43007.249999999622</c:v>
                </c:pt>
                <c:pt idx="118">
                  <c:v>43007.253472221841</c:v>
                </c:pt>
                <c:pt idx="119">
                  <c:v>43007.25694444406</c:v>
                </c:pt>
                <c:pt idx="120">
                  <c:v>43007.260416666279</c:v>
                </c:pt>
                <c:pt idx="121">
                  <c:v>43007.263888888498</c:v>
                </c:pt>
                <c:pt idx="122">
                  <c:v>43007.267361110717</c:v>
                </c:pt>
                <c:pt idx="123">
                  <c:v>43007.270833332936</c:v>
                </c:pt>
                <c:pt idx="124">
                  <c:v>43007.274305555155</c:v>
                </c:pt>
                <c:pt idx="125">
                  <c:v>43007.277777777374</c:v>
                </c:pt>
                <c:pt idx="126">
                  <c:v>43007.281249999593</c:v>
                </c:pt>
                <c:pt idx="127">
                  <c:v>43007.284722221812</c:v>
                </c:pt>
                <c:pt idx="128">
                  <c:v>43007.288194444031</c:v>
                </c:pt>
                <c:pt idx="129">
                  <c:v>43007.29166666625</c:v>
                </c:pt>
                <c:pt idx="130">
                  <c:v>43007.295138888469</c:v>
                </c:pt>
                <c:pt idx="131">
                  <c:v>43007.298611110687</c:v>
                </c:pt>
                <c:pt idx="132">
                  <c:v>43007.302083332906</c:v>
                </c:pt>
                <c:pt idx="133">
                  <c:v>43007.305555555125</c:v>
                </c:pt>
                <c:pt idx="134">
                  <c:v>43007.309027777344</c:v>
                </c:pt>
                <c:pt idx="135">
                  <c:v>43007.312499999563</c:v>
                </c:pt>
                <c:pt idx="136">
                  <c:v>43007.315972221782</c:v>
                </c:pt>
                <c:pt idx="137">
                  <c:v>43007.319444444001</c:v>
                </c:pt>
                <c:pt idx="138">
                  <c:v>43007.32291666622</c:v>
                </c:pt>
                <c:pt idx="139">
                  <c:v>43007.326388888439</c:v>
                </c:pt>
                <c:pt idx="140">
                  <c:v>43007.329861110658</c:v>
                </c:pt>
                <c:pt idx="141">
                  <c:v>43007.333333332877</c:v>
                </c:pt>
                <c:pt idx="142">
                  <c:v>43007.336805555096</c:v>
                </c:pt>
                <c:pt idx="143">
                  <c:v>43007.340277777315</c:v>
                </c:pt>
                <c:pt idx="144">
                  <c:v>43007.343749999534</c:v>
                </c:pt>
                <c:pt idx="145">
                  <c:v>43007.347222221753</c:v>
                </c:pt>
                <c:pt idx="146">
                  <c:v>43007.350694443972</c:v>
                </c:pt>
                <c:pt idx="147">
                  <c:v>43007.354166666191</c:v>
                </c:pt>
                <c:pt idx="148">
                  <c:v>43007.35763888841</c:v>
                </c:pt>
                <c:pt idx="149">
                  <c:v>43007.361111110629</c:v>
                </c:pt>
                <c:pt idx="150">
                  <c:v>43007.364583332848</c:v>
                </c:pt>
                <c:pt idx="151">
                  <c:v>43007.368055555067</c:v>
                </c:pt>
                <c:pt idx="152">
                  <c:v>43007.371527777286</c:v>
                </c:pt>
                <c:pt idx="153">
                  <c:v>43007.374999999505</c:v>
                </c:pt>
                <c:pt idx="154">
                  <c:v>43007.378472221724</c:v>
                </c:pt>
                <c:pt idx="155">
                  <c:v>43007.381944443943</c:v>
                </c:pt>
                <c:pt idx="156">
                  <c:v>43007.385416666162</c:v>
                </c:pt>
                <c:pt idx="157">
                  <c:v>43007.388888888381</c:v>
                </c:pt>
                <c:pt idx="158">
                  <c:v>43007.3923611106</c:v>
                </c:pt>
                <c:pt idx="159">
                  <c:v>43007.395833332819</c:v>
                </c:pt>
                <c:pt idx="160">
                  <c:v>43007.399305555038</c:v>
                </c:pt>
                <c:pt idx="161">
                  <c:v>43007.402777777257</c:v>
                </c:pt>
                <c:pt idx="162">
                  <c:v>43007.406249999476</c:v>
                </c:pt>
                <c:pt idx="163">
                  <c:v>43007.409722221695</c:v>
                </c:pt>
                <c:pt idx="164">
                  <c:v>43007.413194443914</c:v>
                </c:pt>
                <c:pt idx="165">
                  <c:v>43007.416666666133</c:v>
                </c:pt>
                <c:pt idx="166">
                  <c:v>43007.420138888352</c:v>
                </c:pt>
                <c:pt idx="167">
                  <c:v>43007.423611110571</c:v>
                </c:pt>
                <c:pt idx="168">
                  <c:v>43007.454861111109</c:v>
                </c:pt>
                <c:pt idx="169">
                  <c:v>43007.458333333328</c:v>
                </c:pt>
                <c:pt idx="170">
                  <c:v>43007.461805555547</c:v>
                </c:pt>
                <c:pt idx="171">
                  <c:v>43007.465277777766</c:v>
                </c:pt>
                <c:pt idx="172">
                  <c:v>43007.468749999985</c:v>
                </c:pt>
                <c:pt idx="173">
                  <c:v>43007.472222222204</c:v>
                </c:pt>
                <c:pt idx="174">
                  <c:v>43007.475694444423</c:v>
                </c:pt>
                <c:pt idx="175">
                  <c:v>43007.479166666642</c:v>
                </c:pt>
                <c:pt idx="176">
                  <c:v>43007.482638888861</c:v>
                </c:pt>
                <c:pt idx="177">
                  <c:v>43007.48611111108</c:v>
                </c:pt>
                <c:pt idx="178">
                  <c:v>43007.489583333299</c:v>
                </c:pt>
                <c:pt idx="179">
                  <c:v>43007.493055555518</c:v>
                </c:pt>
                <c:pt idx="180">
                  <c:v>43007.496527777737</c:v>
                </c:pt>
                <c:pt idx="181">
                  <c:v>43007.499999999956</c:v>
                </c:pt>
                <c:pt idx="182">
                  <c:v>43007.503472222175</c:v>
                </c:pt>
                <c:pt idx="183">
                  <c:v>43007.506944444394</c:v>
                </c:pt>
                <c:pt idx="184">
                  <c:v>43007.510416666613</c:v>
                </c:pt>
                <c:pt idx="185">
                  <c:v>43007.513888888832</c:v>
                </c:pt>
                <c:pt idx="186">
                  <c:v>43007.517361111051</c:v>
                </c:pt>
                <c:pt idx="187">
                  <c:v>43007.52083333327</c:v>
                </c:pt>
                <c:pt idx="188">
                  <c:v>43007.524305555489</c:v>
                </c:pt>
                <c:pt idx="189">
                  <c:v>43007.527777777708</c:v>
                </c:pt>
                <c:pt idx="190">
                  <c:v>43007.531249999927</c:v>
                </c:pt>
                <c:pt idx="191">
                  <c:v>43007.534722222146</c:v>
                </c:pt>
                <c:pt idx="192">
                  <c:v>43007.538194444365</c:v>
                </c:pt>
                <c:pt idx="193">
                  <c:v>43007.541666666584</c:v>
                </c:pt>
                <c:pt idx="194">
                  <c:v>43007.545138888803</c:v>
                </c:pt>
                <c:pt idx="195">
                  <c:v>43007.548611111022</c:v>
                </c:pt>
                <c:pt idx="196">
                  <c:v>43007.552083333241</c:v>
                </c:pt>
                <c:pt idx="197">
                  <c:v>43007.55555555546</c:v>
                </c:pt>
                <c:pt idx="198">
                  <c:v>43007.559027777679</c:v>
                </c:pt>
                <c:pt idx="199">
                  <c:v>43007.562499999898</c:v>
                </c:pt>
                <c:pt idx="200">
                  <c:v>43007.565972222117</c:v>
                </c:pt>
                <c:pt idx="201">
                  <c:v>43007.569444444336</c:v>
                </c:pt>
                <c:pt idx="202">
                  <c:v>43007.572916666555</c:v>
                </c:pt>
                <c:pt idx="203">
                  <c:v>43007.576388888774</c:v>
                </c:pt>
                <c:pt idx="204">
                  <c:v>43007.579861110993</c:v>
                </c:pt>
                <c:pt idx="205">
                  <c:v>43007.583333333212</c:v>
                </c:pt>
                <c:pt idx="206">
                  <c:v>43007.586805555431</c:v>
                </c:pt>
                <c:pt idx="207">
                  <c:v>43007.59027777765</c:v>
                </c:pt>
                <c:pt idx="208">
                  <c:v>43007.593749999869</c:v>
                </c:pt>
                <c:pt idx="209">
                  <c:v>43007.597222222088</c:v>
                </c:pt>
                <c:pt idx="210">
                  <c:v>43007.600694444307</c:v>
                </c:pt>
                <c:pt idx="211">
                  <c:v>43007.604166666526</c:v>
                </c:pt>
                <c:pt idx="212">
                  <c:v>43007.607638888745</c:v>
                </c:pt>
                <c:pt idx="213">
                  <c:v>43007.611111110964</c:v>
                </c:pt>
                <c:pt idx="214">
                  <c:v>43007.614583333183</c:v>
                </c:pt>
                <c:pt idx="215">
                  <c:v>43007.618055555402</c:v>
                </c:pt>
                <c:pt idx="216">
                  <c:v>43007.621527777621</c:v>
                </c:pt>
                <c:pt idx="217">
                  <c:v>43007.62499999984</c:v>
                </c:pt>
                <c:pt idx="218">
                  <c:v>43007.628472222059</c:v>
                </c:pt>
                <c:pt idx="219">
                  <c:v>43007.631944444278</c:v>
                </c:pt>
                <c:pt idx="220">
                  <c:v>43007.635416666497</c:v>
                </c:pt>
                <c:pt idx="221">
                  <c:v>43007.638888888716</c:v>
                </c:pt>
                <c:pt idx="222">
                  <c:v>43007.642361110935</c:v>
                </c:pt>
                <c:pt idx="223">
                  <c:v>43007.645833333154</c:v>
                </c:pt>
                <c:pt idx="224">
                  <c:v>43007.649305555373</c:v>
                </c:pt>
                <c:pt idx="225">
                  <c:v>43007.652777777592</c:v>
                </c:pt>
                <c:pt idx="226">
                  <c:v>43007.656249999811</c:v>
                </c:pt>
                <c:pt idx="227">
                  <c:v>43007.65972222203</c:v>
                </c:pt>
                <c:pt idx="228">
                  <c:v>43007.663194444249</c:v>
                </c:pt>
              </c:numCache>
            </c:numRef>
          </c:xVal>
          <c:yVal>
            <c:numRef>
              <c:f>'DATALOG 092917 1500'!$F$2:$F$230</c:f>
              <c:numCache>
                <c:formatCode>0</c:formatCode>
                <c:ptCount val="229"/>
                <c:pt idx="0">
                  <c:v>13.176723841211583</c:v>
                </c:pt>
                <c:pt idx="1">
                  <c:v>10.747250000000008</c:v>
                </c:pt>
                <c:pt idx="2">
                  <c:v>10.852888079394234</c:v>
                </c:pt>
                <c:pt idx="3">
                  <c:v>11.275440396971248</c:v>
                </c:pt>
                <c:pt idx="4">
                  <c:v>12.014906952730712</c:v>
                </c:pt>
                <c:pt idx="5">
                  <c:v>10.219059603028995</c:v>
                </c:pt>
                <c:pt idx="6">
                  <c:v>8.529052317576884</c:v>
                </c:pt>
                <c:pt idx="7">
                  <c:v>8.529052317576884</c:v>
                </c:pt>
                <c:pt idx="8">
                  <c:v>9.796507285452094</c:v>
                </c:pt>
                <c:pt idx="9">
                  <c:v>11.064164238182798</c:v>
                </c:pt>
                <c:pt idx="10">
                  <c:v>7.6839476824231951</c:v>
                </c:pt>
                <c:pt idx="11">
                  <c:v>6.6277688733364357</c:v>
                </c:pt>
                <c:pt idx="12">
                  <c:v>7.0501192060579569</c:v>
                </c:pt>
                <c:pt idx="13">
                  <c:v>8.1065000000002101</c:v>
                </c:pt>
                <c:pt idx="14">
                  <c:v>9.2683168884810812</c:v>
                </c:pt>
                <c:pt idx="15">
                  <c:v>8.1065000000002101</c:v>
                </c:pt>
                <c:pt idx="16">
                  <c:v>7.2613953648462939</c:v>
                </c:pt>
                <c:pt idx="17">
                  <c:v>7.5783096030289698</c:v>
                </c:pt>
                <c:pt idx="18">
                  <c:v>8.8459665557595599</c:v>
                </c:pt>
                <c:pt idx="19">
                  <c:v>9.0572427145481242</c:v>
                </c:pt>
                <c:pt idx="20">
                  <c:v>7.8952238412116458</c:v>
                </c:pt>
                <c:pt idx="21">
                  <c:v>6.2052165557595345</c:v>
                </c:pt>
                <c:pt idx="22">
                  <c:v>5.6770261587885216</c:v>
                </c:pt>
                <c:pt idx="23">
                  <c:v>5.9939403969710838</c:v>
                </c:pt>
                <c:pt idx="24">
                  <c:v>7.3670334442405192</c:v>
                </c:pt>
                <c:pt idx="25">
                  <c:v>8.1065000000002101</c:v>
                </c:pt>
                <c:pt idx="26">
                  <c:v>7.0501192060579569</c:v>
                </c:pt>
                <c:pt idx="27">
                  <c:v>5.9939403969710838</c:v>
                </c:pt>
                <c:pt idx="28">
                  <c:v>5.6770261587885216</c:v>
                </c:pt>
                <c:pt idx="29">
                  <c:v>7.0501192060579569</c:v>
                </c:pt>
                <c:pt idx="30">
                  <c:v>10.219059603028995</c:v>
                </c:pt>
                <c:pt idx="31">
                  <c:v>11.064164238182798</c:v>
                </c:pt>
                <c:pt idx="32">
                  <c:v>9.6910711909133624</c:v>
                </c:pt>
                <c:pt idx="33">
                  <c:v>8.7403284763653346</c:v>
                </c:pt>
                <c:pt idx="34">
                  <c:v>9.6910711909133624</c:v>
                </c:pt>
                <c:pt idx="35">
                  <c:v>11.275440396971248</c:v>
                </c:pt>
                <c:pt idx="36">
                  <c:v>12.014906952730712</c:v>
                </c:pt>
                <c:pt idx="37">
                  <c:v>11.486716555759699</c:v>
                </c:pt>
                <c:pt idx="38">
                  <c:v>10.219059603028995</c:v>
                </c:pt>
                <c:pt idx="39">
                  <c:v>9.2683168884810812</c:v>
                </c:pt>
                <c:pt idx="40">
                  <c:v>9.5854331115190234</c:v>
                </c:pt>
                <c:pt idx="41">
                  <c:v>10.219059603028995</c:v>
                </c:pt>
                <c:pt idx="42">
                  <c:v>11.275440396971248</c:v>
                </c:pt>
                <c:pt idx="43">
                  <c:v>9.1628807939421222</c:v>
                </c:pt>
                <c:pt idx="44">
                  <c:v>7.8952238412116458</c:v>
                </c:pt>
                <c:pt idx="45">
                  <c:v>7.5783096030289698</c:v>
                </c:pt>
                <c:pt idx="46">
                  <c:v>8.4234142381826587</c:v>
                </c:pt>
                <c:pt idx="47">
                  <c:v>10.113421523634656</c:v>
                </c:pt>
                <c:pt idx="48">
                  <c:v>9.796507285452094</c:v>
                </c:pt>
                <c:pt idx="49">
                  <c:v>8.7403284763653346</c:v>
                </c:pt>
                <c:pt idx="50">
                  <c:v>8.0008619206058711</c:v>
                </c:pt>
                <c:pt idx="51">
                  <c:v>9.1628807939421222</c:v>
                </c:pt>
                <c:pt idx="52">
                  <c:v>10.324697682423221</c:v>
                </c:pt>
                <c:pt idx="53">
                  <c:v>11.064164238182798</c:v>
                </c:pt>
                <c:pt idx="54">
                  <c:v>10.007783444240545</c:v>
                </c:pt>
                <c:pt idx="55">
                  <c:v>8.0008619206058711</c:v>
                </c:pt>
                <c:pt idx="56">
                  <c:v>8.0008619206058711</c:v>
                </c:pt>
                <c:pt idx="57">
                  <c:v>8.9516046351537852</c:v>
                </c:pt>
                <c:pt idx="58">
                  <c:v>9.796507285452094</c:v>
                </c:pt>
                <c:pt idx="59">
                  <c:v>10.007783444240545</c:v>
                </c:pt>
                <c:pt idx="60">
                  <c:v>8.529052317576884</c:v>
                </c:pt>
                <c:pt idx="61">
                  <c:v>7.7895857618174205</c:v>
                </c:pt>
                <c:pt idx="62">
                  <c:v>8.4234142381826587</c:v>
                </c:pt>
                <c:pt idx="63">
                  <c:v>9.3741569527305728</c:v>
                </c:pt>
                <c:pt idx="64">
                  <c:v>10.219059603028995</c:v>
                </c:pt>
                <c:pt idx="65">
                  <c:v>9.3741569527305728</c:v>
                </c:pt>
                <c:pt idx="66">
                  <c:v>7.8952238412116458</c:v>
                </c:pt>
                <c:pt idx="67">
                  <c:v>7.3670334442405192</c:v>
                </c:pt>
                <c:pt idx="68">
                  <c:v>9.1628807939421222</c:v>
                </c:pt>
                <c:pt idx="69">
                  <c:v>9.796507285452094</c:v>
                </c:pt>
                <c:pt idx="70">
                  <c:v>10.852888079394234</c:v>
                </c:pt>
                <c:pt idx="71">
                  <c:v>9.796507285452094</c:v>
                </c:pt>
                <c:pt idx="72">
                  <c:v>8.4234142381826587</c:v>
                </c:pt>
                <c:pt idx="73">
                  <c:v>8.212138079394208</c:v>
                </c:pt>
                <c:pt idx="74">
                  <c:v>9.1628807939421222</c:v>
                </c:pt>
                <c:pt idx="75">
                  <c:v>10.219059603028995</c:v>
                </c:pt>
                <c:pt idx="76">
                  <c:v>10.324697682423221</c:v>
                </c:pt>
                <c:pt idx="77">
                  <c:v>9.0572427145481242</c:v>
                </c:pt>
                <c:pt idx="78">
                  <c:v>7.8952238412116458</c:v>
                </c:pt>
                <c:pt idx="79">
                  <c:v>9.1628807939421222</c:v>
                </c:pt>
                <c:pt idx="80">
                  <c:v>10.219059603028995</c:v>
                </c:pt>
                <c:pt idx="81">
                  <c:v>9.1628807939421222</c:v>
                </c:pt>
                <c:pt idx="82">
                  <c:v>8.1065000000002101</c:v>
                </c:pt>
                <c:pt idx="83">
                  <c:v>7.1557572854521823</c:v>
                </c:pt>
                <c:pt idx="84">
                  <c:v>9.1628807939421222</c:v>
                </c:pt>
                <c:pt idx="85">
                  <c:v>10.219059603028995</c:v>
                </c:pt>
                <c:pt idx="86">
                  <c:v>10.641611920605783</c:v>
                </c:pt>
                <c:pt idx="87">
                  <c:v>10.958526158788459</c:v>
                </c:pt>
                <c:pt idx="88">
                  <c:v>9.9023473497018131</c:v>
                </c:pt>
                <c:pt idx="89">
                  <c:v>8.8459665557595599</c:v>
                </c:pt>
                <c:pt idx="90">
                  <c:v>9.3741569527305728</c:v>
                </c:pt>
                <c:pt idx="91">
                  <c:v>10.747250000000008</c:v>
                </c:pt>
                <c:pt idx="92">
                  <c:v>11.275440396971248</c:v>
                </c:pt>
                <c:pt idx="93">
                  <c:v>11.275440396971248</c:v>
                </c:pt>
                <c:pt idx="94">
                  <c:v>10.219059603028995</c:v>
                </c:pt>
                <c:pt idx="95">
                  <c:v>9.3741569527305728</c:v>
                </c:pt>
                <c:pt idx="96">
                  <c:v>10.430335761817446</c:v>
                </c:pt>
                <c:pt idx="97">
                  <c:v>11.275440396971248</c:v>
                </c:pt>
                <c:pt idx="98">
                  <c:v>12.331619206057894</c:v>
                </c:pt>
                <c:pt idx="99">
                  <c:v>12.120545032124824</c:v>
                </c:pt>
                <c:pt idx="100">
                  <c:v>11.275440396971248</c:v>
                </c:pt>
                <c:pt idx="101">
                  <c:v>10.535973841211671</c:v>
                </c:pt>
                <c:pt idx="102">
                  <c:v>11.275440396971248</c:v>
                </c:pt>
                <c:pt idx="103">
                  <c:v>11.803630793942148</c:v>
                </c:pt>
                <c:pt idx="104">
                  <c:v>12.331619206057894</c:v>
                </c:pt>
                <c:pt idx="105">
                  <c:v>11.275440396971248</c:v>
                </c:pt>
                <c:pt idx="106">
                  <c:v>10.535973841211671</c:v>
                </c:pt>
                <c:pt idx="107">
                  <c:v>10.958526158788459</c:v>
                </c:pt>
                <c:pt idx="108">
                  <c:v>11.592354635153697</c:v>
                </c:pt>
                <c:pt idx="109">
                  <c:v>12.331619206057894</c:v>
                </c:pt>
                <c:pt idx="110">
                  <c:v>12.754373508490062</c:v>
                </c:pt>
                <c:pt idx="111">
                  <c:v>11.697992714548036</c:v>
                </c:pt>
                <c:pt idx="112">
                  <c:v>10.747250000000008</c:v>
                </c:pt>
                <c:pt idx="113">
                  <c:v>11.064164238182798</c:v>
                </c:pt>
                <c:pt idx="114">
                  <c:v>11.592354635153697</c:v>
                </c:pt>
                <c:pt idx="115">
                  <c:v>12.64853344424057</c:v>
                </c:pt>
                <c:pt idx="116">
                  <c:v>12.859809603028907</c:v>
                </c:pt>
                <c:pt idx="117">
                  <c:v>11.909268873336373</c:v>
                </c:pt>
                <c:pt idx="118">
                  <c:v>10.324697682423221</c:v>
                </c:pt>
                <c:pt idx="119">
                  <c:v>11.909268873336373</c:v>
                </c:pt>
                <c:pt idx="120">
                  <c:v>12.331619206057894</c:v>
                </c:pt>
                <c:pt idx="121">
                  <c:v>13.176723841211583</c:v>
                </c:pt>
                <c:pt idx="122">
                  <c:v>12.754373508490062</c:v>
                </c:pt>
                <c:pt idx="123">
                  <c:v>12.331619206057894</c:v>
                </c:pt>
                <c:pt idx="124">
                  <c:v>12.43725728545212</c:v>
                </c:pt>
                <c:pt idx="125">
                  <c:v>14.021828476365272</c:v>
                </c:pt>
                <c:pt idx="126">
                  <c:v>15.18364536484637</c:v>
                </c:pt>
                <c:pt idx="127">
                  <c:v>16.134388079394284</c:v>
                </c:pt>
                <c:pt idx="128">
                  <c:v>15.500559603028933</c:v>
                </c:pt>
                <c:pt idx="129">
                  <c:v>14.655656952730737</c:v>
                </c:pt>
                <c:pt idx="130">
                  <c:v>15.394921523634707</c:v>
                </c:pt>
                <c:pt idx="131">
                  <c:v>16.556940396971072</c:v>
                </c:pt>
                <c:pt idx="132">
                  <c:v>17.296406952730536</c:v>
                </c:pt>
                <c:pt idx="133">
                  <c:v>17.401843047269494</c:v>
                </c:pt>
                <c:pt idx="134">
                  <c:v>17.085130793942312</c:v>
                </c:pt>
                <c:pt idx="135">
                  <c:v>16.45130231757696</c:v>
                </c:pt>
                <c:pt idx="136">
                  <c:v>16.979492714547973</c:v>
                </c:pt>
                <c:pt idx="137">
                  <c:v>17.613119206057831</c:v>
                </c:pt>
                <c:pt idx="138">
                  <c:v>17.930033444240507</c:v>
                </c:pt>
                <c:pt idx="139">
                  <c:v>17.190768873336538</c:v>
                </c:pt>
                <c:pt idx="140">
                  <c:v>16.662578476365411</c:v>
                </c:pt>
                <c:pt idx="141">
                  <c:v>16.556940396971072</c:v>
                </c:pt>
                <c:pt idx="142">
                  <c:v>17.401843047269494</c:v>
                </c:pt>
                <c:pt idx="143">
                  <c:v>17.613119206057831</c:v>
                </c:pt>
                <c:pt idx="144">
                  <c:v>17.824597349701776</c:v>
                </c:pt>
                <c:pt idx="145">
                  <c:v>17.613119206057831</c:v>
                </c:pt>
                <c:pt idx="146">
                  <c:v>17.085130793942312</c:v>
                </c:pt>
                <c:pt idx="147">
                  <c:v>17.085130793942312</c:v>
                </c:pt>
                <c:pt idx="148">
                  <c:v>17.824597349701776</c:v>
                </c:pt>
                <c:pt idx="149">
                  <c:v>18.035873508490226</c:v>
                </c:pt>
                <c:pt idx="150">
                  <c:v>17.085130793942312</c:v>
                </c:pt>
                <c:pt idx="151">
                  <c:v>16.240026158788623</c:v>
                </c:pt>
                <c:pt idx="152">
                  <c:v>16.873854635153862</c:v>
                </c:pt>
                <c:pt idx="153">
                  <c:v>17.824597349701776</c:v>
                </c:pt>
                <c:pt idx="154">
                  <c:v>18.775138079394196</c:v>
                </c:pt>
                <c:pt idx="155">
                  <c:v>18.880776158788535</c:v>
                </c:pt>
                <c:pt idx="156">
                  <c:v>18.352585761817409</c:v>
                </c:pt>
                <c:pt idx="157">
                  <c:v>18.246947682423183</c:v>
                </c:pt>
                <c:pt idx="158">
                  <c:v>18.775138079394196</c:v>
                </c:pt>
                <c:pt idx="159">
                  <c:v>19.72588079394211</c:v>
                </c:pt>
                <c:pt idx="160">
                  <c:v>20.359507285452082</c:v>
                </c:pt>
                <c:pt idx="161">
                  <c:v>19.303328476365323</c:v>
                </c:pt>
                <c:pt idx="162">
                  <c:v>19.092052317576872</c:v>
                </c:pt>
                <c:pt idx="163">
                  <c:v>19.303328476365323</c:v>
                </c:pt>
                <c:pt idx="164">
                  <c:v>20.0427950321249</c:v>
                </c:pt>
                <c:pt idx="165">
                  <c:v>20.782059603028983</c:v>
                </c:pt>
                <c:pt idx="166">
                  <c:v>21.310249999999996</c:v>
                </c:pt>
                <c:pt idx="167">
                  <c:v>20.148433111519125</c:v>
                </c:pt>
                <c:pt idx="168">
                  <c:v>22.77</c:v>
                </c:pt>
                <c:pt idx="169">
                  <c:v>24.77</c:v>
                </c:pt>
                <c:pt idx="170">
                  <c:v>24.35</c:v>
                </c:pt>
                <c:pt idx="171">
                  <c:v>22.98</c:v>
                </c:pt>
                <c:pt idx="172">
                  <c:v>23.29</c:v>
                </c:pt>
                <c:pt idx="173">
                  <c:v>24.14</c:v>
                </c:pt>
                <c:pt idx="174">
                  <c:v>24.46</c:v>
                </c:pt>
                <c:pt idx="175">
                  <c:v>23.72</c:v>
                </c:pt>
                <c:pt idx="176">
                  <c:v>22.56</c:v>
                </c:pt>
                <c:pt idx="177">
                  <c:v>22.87</c:v>
                </c:pt>
                <c:pt idx="178">
                  <c:v>23.19</c:v>
                </c:pt>
                <c:pt idx="179">
                  <c:v>24.25</c:v>
                </c:pt>
                <c:pt idx="180">
                  <c:v>24.25</c:v>
                </c:pt>
                <c:pt idx="181">
                  <c:v>23.51</c:v>
                </c:pt>
                <c:pt idx="182">
                  <c:v>23.51</c:v>
                </c:pt>
                <c:pt idx="183">
                  <c:v>23.72</c:v>
                </c:pt>
                <c:pt idx="184">
                  <c:v>24.56</c:v>
                </c:pt>
                <c:pt idx="185">
                  <c:v>24.56</c:v>
                </c:pt>
                <c:pt idx="186">
                  <c:v>23.82</c:v>
                </c:pt>
                <c:pt idx="187">
                  <c:v>22.77</c:v>
                </c:pt>
                <c:pt idx="188">
                  <c:v>23.82</c:v>
                </c:pt>
                <c:pt idx="189">
                  <c:v>23.93</c:v>
                </c:pt>
                <c:pt idx="190">
                  <c:v>24.88</c:v>
                </c:pt>
                <c:pt idx="191">
                  <c:v>25.2</c:v>
                </c:pt>
                <c:pt idx="192">
                  <c:v>25.2</c:v>
                </c:pt>
                <c:pt idx="193">
                  <c:v>25.3</c:v>
                </c:pt>
                <c:pt idx="194">
                  <c:v>24.35</c:v>
                </c:pt>
                <c:pt idx="195">
                  <c:v>24.56</c:v>
                </c:pt>
                <c:pt idx="196">
                  <c:v>25.3</c:v>
                </c:pt>
                <c:pt idx="197">
                  <c:v>24.98</c:v>
                </c:pt>
                <c:pt idx="198">
                  <c:v>24.14</c:v>
                </c:pt>
                <c:pt idx="199">
                  <c:v>24.67</c:v>
                </c:pt>
                <c:pt idx="200">
                  <c:v>25.09</c:v>
                </c:pt>
                <c:pt idx="201">
                  <c:v>25.72</c:v>
                </c:pt>
                <c:pt idx="202">
                  <c:v>26.15</c:v>
                </c:pt>
                <c:pt idx="203">
                  <c:v>25.2</c:v>
                </c:pt>
                <c:pt idx="204">
                  <c:v>24.88</c:v>
                </c:pt>
                <c:pt idx="205">
                  <c:v>24.67</c:v>
                </c:pt>
                <c:pt idx="206">
                  <c:v>24.98</c:v>
                </c:pt>
                <c:pt idx="207">
                  <c:v>25.41</c:v>
                </c:pt>
                <c:pt idx="208">
                  <c:v>24.98</c:v>
                </c:pt>
                <c:pt idx="209">
                  <c:v>26.25</c:v>
                </c:pt>
                <c:pt idx="210">
                  <c:v>27.94</c:v>
                </c:pt>
                <c:pt idx="211">
                  <c:v>29.53</c:v>
                </c:pt>
                <c:pt idx="212">
                  <c:v>30.06</c:v>
                </c:pt>
                <c:pt idx="213">
                  <c:v>30.9</c:v>
                </c:pt>
                <c:pt idx="214">
                  <c:v>33.119999999999997</c:v>
                </c:pt>
                <c:pt idx="215">
                  <c:v>33.54</c:v>
                </c:pt>
                <c:pt idx="216">
                  <c:v>33.65</c:v>
                </c:pt>
                <c:pt idx="217">
                  <c:v>33.54</c:v>
                </c:pt>
                <c:pt idx="218">
                  <c:v>32.799999999999997</c:v>
                </c:pt>
                <c:pt idx="219">
                  <c:v>31.32</c:v>
                </c:pt>
                <c:pt idx="220">
                  <c:v>30.69</c:v>
                </c:pt>
                <c:pt idx="221">
                  <c:v>29.63</c:v>
                </c:pt>
                <c:pt idx="222">
                  <c:v>29.74</c:v>
                </c:pt>
                <c:pt idx="223">
                  <c:v>31.22</c:v>
                </c:pt>
                <c:pt idx="224">
                  <c:v>32.270000000000003</c:v>
                </c:pt>
                <c:pt idx="225">
                  <c:v>33.01</c:v>
                </c:pt>
                <c:pt idx="226">
                  <c:v>35.97</c:v>
                </c:pt>
                <c:pt idx="227">
                  <c:v>35.229999999999997</c:v>
                </c:pt>
                <c:pt idx="228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9-480C-890E-341324A3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7184"/>
        <c:axId val="401820536"/>
      </c:scatterChart>
      <c:valAx>
        <c:axId val="404987184"/>
        <c:scaling>
          <c:orientation val="minMax"/>
          <c:max val="43007.65"/>
          <c:min val="43006.83400000000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\ AM/PM" sourceLinked="0"/>
        <c:majorTickMark val="cross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0536"/>
        <c:crosses val="autoZero"/>
        <c:crossBetween val="midCat"/>
        <c:majorUnit val="5.000000000000001E-2"/>
      </c:valAx>
      <c:valAx>
        <c:axId val="401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Indoor O3 [ppb]</a:t>
                </a:r>
              </a:p>
            </c:rich>
          </c:tx>
          <c:layout>
            <c:manualLayout>
              <c:xMode val="edge"/>
              <c:yMode val="edge"/>
              <c:x val="2.7361032070537455E-2"/>
              <c:y val="0.3176388960165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7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0.176342592592592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3692038495188"/>
                  <c:y val="-8.216389617964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'DATALOG 092917 1500'!$U$4:$U$5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'DATALOG 092917 1500'!$T$4:$T$5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E-4111-8498-5CC99141CC2B}"/>
            </c:ext>
          </c:extLst>
        </c:ser>
        <c:ser>
          <c:idx val="1"/>
          <c:order val="1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'DATALOG 092917 1500'!$V$4:$V$5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'DATALOG 092917 1500'!$T$4:$T$5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E-4111-8498-5CC99141CC2B}"/>
            </c:ext>
          </c:extLst>
        </c:ser>
        <c:ser>
          <c:idx val="2"/>
          <c:order val="2"/>
          <c:tx>
            <c:v>smakn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7.8002187226596673E-2"/>
                  <c:y val="-0.1192009332166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'DATALOG 092917 1500'!$W$4:$W$5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'DATALOG 092917 1500'!$T$4:$T$5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E-4111-8498-5CC99141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6008"/>
        <c:axId val="404986400"/>
      </c:scatterChart>
      <c:valAx>
        <c:axId val="4049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6400"/>
        <c:crosses val="autoZero"/>
        <c:crossBetween val="midCat"/>
      </c:valAx>
      <c:valAx>
        <c:axId val="4049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0.176342592592592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3692038495188"/>
                  <c:y val="-8.216389617964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'DATLOG 092917 800'!$R$3:$R$4</c:f>
              <c:numCache>
                <c:formatCode>0</c:formatCode>
                <c:ptCount val="2"/>
                <c:pt idx="0">
                  <c:v>893.14583170543244</c:v>
                </c:pt>
                <c:pt idx="1">
                  <c:v>901.18884518879304</c:v>
                </c:pt>
              </c:numCache>
            </c:numRef>
          </c:xVal>
          <c:yVal>
            <c:numRef>
              <c:f>'DATLOG 092917 800'!$Q$3:$Q$4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7-4270-887D-B4B25157B41A}"/>
            </c:ext>
          </c:extLst>
        </c:ser>
        <c:ser>
          <c:idx val="1"/>
          <c:order val="1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'DATLOG 092917 800'!$S$3:$S$4</c:f>
              <c:numCache>
                <c:formatCode>0</c:formatCode>
                <c:ptCount val="2"/>
                <c:pt idx="0">
                  <c:v>854.2708366394769</c:v>
                </c:pt>
                <c:pt idx="1">
                  <c:v>861.52220141555847</c:v>
                </c:pt>
              </c:numCache>
            </c:numRef>
          </c:xVal>
          <c:yVal>
            <c:numRef>
              <c:f>'DATLOG 092917 800'!$Q$3:$Q$4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7-4270-887D-B4B25157B41A}"/>
            </c:ext>
          </c:extLst>
        </c:ser>
        <c:ser>
          <c:idx val="2"/>
          <c:order val="2"/>
          <c:tx>
            <c:v>smakn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7.8002187226596673E-2"/>
                  <c:y val="-0.1192009332166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'DATLOG 092917 800'!$T$3:$T$4</c:f>
              <c:numCache>
                <c:formatCode>0</c:formatCode>
                <c:ptCount val="2"/>
                <c:pt idx="0">
                  <c:v>756.80002613329259</c:v>
                </c:pt>
                <c:pt idx="1">
                  <c:v>766.26669981133045</c:v>
                </c:pt>
              </c:numCache>
            </c:numRef>
          </c:xVal>
          <c:yVal>
            <c:numRef>
              <c:f>'DATLOG 092917 800'!$Q$3:$Q$4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7-4270-887D-B4B25157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0464"/>
        <c:axId val="256060856"/>
      </c:scatterChart>
      <c:valAx>
        <c:axId val="2560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60856"/>
        <c:crosses val="autoZero"/>
        <c:crossBetween val="midCat"/>
      </c:valAx>
      <c:valAx>
        <c:axId val="2560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6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79857044856109E-2"/>
                  <c:y val="-9.9819004524886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Cal'!$B$4:$B$6</c:f>
              <c:numCache>
                <c:formatCode>General</c:formatCode>
                <c:ptCount val="3"/>
                <c:pt idx="0">
                  <c:v>907</c:v>
                </c:pt>
                <c:pt idx="1">
                  <c:v>915</c:v>
                </c:pt>
                <c:pt idx="2">
                  <c:v>927</c:v>
                </c:pt>
              </c:numCache>
            </c:numRef>
          </c:xVal>
          <c:yVal>
            <c:numRef>
              <c:f>'First Cal'!$A$4:$A$6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A-479B-9F95-4FB96FE72458}"/>
            </c:ext>
          </c:extLst>
        </c:ser>
        <c:ser>
          <c:idx val="1"/>
          <c:order val="1"/>
          <c:tx>
            <c:v>Old 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0060625905904E-2"/>
                  <c:y val="-9.3785822021116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Cal'!$C$4:$C$6</c:f>
              <c:numCache>
                <c:formatCode>General</c:formatCode>
                <c:ptCount val="3"/>
                <c:pt idx="0">
                  <c:v>874</c:v>
                </c:pt>
                <c:pt idx="1">
                  <c:v>879</c:v>
                </c:pt>
                <c:pt idx="2">
                  <c:v>893</c:v>
                </c:pt>
              </c:numCache>
            </c:numRef>
          </c:xVal>
          <c:yVal>
            <c:numRef>
              <c:f>'First Cal'!$A$4:$A$6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A-479B-9F95-4FB96FE72458}"/>
            </c:ext>
          </c:extLst>
        </c:ser>
        <c:ser>
          <c:idx val="2"/>
          <c:order val="2"/>
          <c:tx>
            <c:v>SMAKN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385163130062477E-2"/>
                  <c:y val="-1.2337858220211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Cal'!$D$4:$D$6</c:f>
              <c:numCache>
                <c:formatCode>General</c:formatCode>
                <c:ptCount val="3"/>
                <c:pt idx="0">
                  <c:v>762</c:v>
                </c:pt>
                <c:pt idx="1">
                  <c:v>768</c:v>
                </c:pt>
                <c:pt idx="2">
                  <c:v>779</c:v>
                </c:pt>
              </c:numCache>
            </c:numRef>
          </c:xVal>
          <c:yVal>
            <c:numRef>
              <c:f>'First Cal'!$A$4:$A$6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A-479B-9F95-4FB96FE7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2336"/>
        <c:axId val="207649920"/>
      </c:scatterChart>
      <c:valAx>
        <c:axId val="139082336"/>
        <c:scaling>
          <c:orientation val="minMax"/>
          <c:min val="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9920"/>
        <c:crosses val="autoZero"/>
        <c:crossBetween val="midCat"/>
      </c:valAx>
      <c:valAx>
        <c:axId val="2076499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37123192602914"/>
          <c:y val="0.77433488955473495"/>
          <c:w val="0.70167814989563304"/>
          <c:h val="0.1679699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9.9183070866141726E-2"/>
                  <c:y val="-0.16016039661708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Cal'!$B$16:$B$18</c:f>
              <c:numCache>
                <c:formatCode>General</c:formatCode>
                <c:ptCount val="3"/>
                <c:pt idx="0">
                  <c:v>902</c:v>
                </c:pt>
                <c:pt idx="1">
                  <c:v>918</c:v>
                </c:pt>
                <c:pt idx="2">
                  <c:v>922</c:v>
                </c:pt>
              </c:numCache>
            </c:numRef>
          </c:xVal>
          <c:yVal>
            <c:numRef>
              <c:f>'First Cal'!$A$16:$A$18</c:f>
              <c:numCache>
                <c:formatCode>General</c:formatCode>
                <c:ptCount val="3"/>
                <c:pt idx="0">
                  <c:v>50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D-4EC2-98A3-7A15C90A9752}"/>
            </c:ext>
          </c:extLst>
        </c:ser>
        <c:ser>
          <c:idx val="1"/>
          <c:order val="1"/>
          <c:tx>
            <c:v>old 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-4.5782808398950131E-2"/>
                  <c:y val="-9.7621391076115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Cal'!$C$16:$C$18</c:f>
              <c:numCache>
                <c:formatCode>General</c:formatCode>
                <c:ptCount val="3"/>
                <c:pt idx="0">
                  <c:v>868</c:v>
                </c:pt>
                <c:pt idx="1">
                  <c:v>887</c:v>
                </c:pt>
                <c:pt idx="2">
                  <c:v>893</c:v>
                </c:pt>
              </c:numCache>
            </c:numRef>
          </c:xVal>
          <c:yVal>
            <c:numRef>
              <c:f>'First Cal'!$A$16:$A$18</c:f>
              <c:numCache>
                <c:formatCode>General</c:formatCode>
                <c:ptCount val="3"/>
                <c:pt idx="0">
                  <c:v>50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D-4EC2-98A3-7A15C90A9752}"/>
            </c:ext>
          </c:extLst>
        </c:ser>
        <c:ser>
          <c:idx val="2"/>
          <c:order val="2"/>
          <c:tx>
            <c:v>smakn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-4.35293523900551E-2"/>
                  <c:y val="-2.0202020202020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Cal'!$D$16:$D$18</c:f>
              <c:numCache>
                <c:formatCode>General</c:formatCode>
                <c:ptCount val="3"/>
                <c:pt idx="0">
                  <c:v>765</c:v>
                </c:pt>
                <c:pt idx="1">
                  <c:v>775</c:v>
                </c:pt>
                <c:pt idx="2">
                  <c:v>781</c:v>
                </c:pt>
              </c:numCache>
            </c:numRef>
          </c:xVal>
          <c:yVal>
            <c:numRef>
              <c:f>'First Cal'!$A$16:$A$18</c:f>
              <c:numCache>
                <c:formatCode>General</c:formatCode>
                <c:ptCount val="3"/>
                <c:pt idx="0">
                  <c:v>50</c:v>
                </c:pt>
                <c:pt idx="1">
                  <c:v>500</c:v>
                </c:pt>
                <c:pt idx="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D-4EC2-98A3-7A15C90A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1944"/>
        <c:axId val="204213512"/>
      </c:scatterChart>
      <c:valAx>
        <c:axId val="204211944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3512"/>
        <c:crosses val="autoZero"/>
        <c:crossBetween val="midCat"/>
      </c:valAx>
      <c:valAx>
        <c:axId val="204213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5</xdr:row>
      <xdr:rowOff>71437</xdr:rowOff>
    </xdr:from>
    <xdr:to>
      <xdr:col>26</xdr:col>
      <xdr:colOff>400050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5</xdr:row>
      <xdr:rowOff>71437</xdr:rowOff>
    </xdr:from>
    <xdr:to>
      <xdr:col>23</xdr:col>
      <xdr:colOff>400050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0</xdr:rowOff>
    </xdr:from>
    <xdr:to>
      <xdr:col>12</xdr:col>
      <xdr:colOff>571500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495299</xdr:colOff>
      <xdr:row>14</xdr:row>
      <xdr:rowOff>47625</xdr:rowOff>
    </xdr:from>
    <xdr:to>
      <xdr:col>12</xdr:col>
      <xdr:colOff>590550</xdr:colOff>
      <xdr:row>26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tabSelected="1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" x14ac:dyDescent="0.25"/>
  <cols>
    <col min="3" max="3" width="15.85546875" customWidth="1"/>
  </cols>
  <sheetData>
    <row r="1" spans="1:23" x14ac:dyDescent="0.25">
      <c r="A1" t="s">
        <v>4</v>
      </c>
      <c r="B1" t="s">
        <v>10</v>
      </c>
      <c r="C1" t="s">
        <v>11</v>
      </c>
      <c r="D1" t="s">
        <v>5</v>
      </c>
      <c r="E1" t="s">
        <v>8</v>
      </c>
      <c r="F1" t="s">
        <v>7</v>
      </c>
    </row>
    <row r="2" spans="1:23" x14ac:dyDescent="0.25">
      <c r="A2">
        <v>300</v>
      </c>
      <c r="B2">
        <f>A2/300*5</f>
        <v>5</v>
      </c>
      <c r="C2" s="4">
        <v>43006.84375</v>
      </c>
      <c r="D2" s="2">
        <v>25.186661917537094</v>
      </c>
      <c r="E2" s="2">
        <v>27.679743771225276</v>
      </c>
      <c r="F2" s="2">
        <v>13.176723841211583</v>
      </c>
    </row>
    <row r="3" spans="1:23" x14ac:dyDescent="0.25">
      <c r="A3">
        <v>600</v>
      </c>
      <c r="B3">
        <f>A3/300*5</f>
        <v>10</v>
      </c>
      <c r="C3" s="4">
        <f>C2+TIME(,5,)</f>
        <v>43006.847222222219</v>
      </c>
      <c r="D3" s="2">
        <v>23.943135232985242</v>
      </c>
      <c r="E3" s="2">
        <v>27.266105690798668</v>
      </c>
      <c r="F3" s="2">
        <v>10.747250000000008</v>
      </c>
      <c r="U3" t="s">
        <v>9</v>
      </c>
    </row>
    <row r="4" spans="1:23" x14ac:dyDescent="0.25">
      <c r="A4">
        <v>900</v>
      </c>
      <c r="B4">
        <f t="shared" ref="B4:B67" si="0">A4/300*5</f>
        <v>15</v>
      </c>
      <c r="C4" s="4">
        <f t="shared" ref="C4:C67" si="1">C3+TIME(,5,)</f>
        <v>43006.850694444438</v>
      </c>
      <c r="D4" s="2">
        <v>23.943135232985242</v>
      </c>
      <c r="E4" s="2">
        <v>26.990346970514338</v>
      </c>
      <c r="F4" s="2">
        <v>10.852888079394234</v>
      </c>
      <c r="T4">
        <v>10</v>
      </c>
      <c r="U4" s="2" t="e">
        <f>AVERAGE(#REF!)</f>
        <v>#REF!</v>
      </c>
      <c r="V4" s="2" t="e">
        <f>AVERAGE(#REF!)</f>
        <v>#REF!</v>
      </c>
      <c r="W4" s="2" t="e">
        <f>AVERAGE(#REF!)</f>
        <v>#REF!</v>
      </c>
    </row>
    <row r="5" spans="1:23" x14ac:dyDescent="0.25">
      <c r="A5">
        <v>1200</v>
      </c>
      <c r="B5">
        <f t="shared" si="0"/>
        <v>20</v>
      </c>
      <c r="C5" s="4">
        <f t="shared" si="1"/>
        <v>43006.854166666657</v>
      </c>
      <c r="D5" s="2">
        <v>23.818782564530011</v>
      </c>
      <c r="E5" s="2">
        <v>26.300512457549075</v>
      </c>
      <c r="F5" s="2">
        <v>11.275440396971248</v>
      </c>
      <c r="T5">
        <v>20</v>
      </c>
      <c r="U5" s="2" t="e">
        <f>AVERAGE(#REF!)</f>
        <v>#REF!</v>
      </c>
      <c r="V5" s="2" t="e">
        <f>AVERAGE(#REF!)</f>
        <v>#REF!</v>
      </c>
      <c r="W5" s="2" t="e">
        <f>AVERAGE(#REF!)</f>
        <v>#REF!</v>
      </c>
    </row>
    <row r="6" spans="1:23" x14ac:dyDescent="0.25">
      <c r="A6">
        <v>1500</v>
      </c>
      <c r="B6">
        <f t="shared" si="0"/>
        <v>25</v>
      </c>
      <c r="C6" s="4">
        <f t="shared" si="1"/>
        <v>43006.857638888876</v>
      </c>
      <c r="D6" s="2">
        <v>22.948637720417764</v>
      </c>
      <c r="E6" s="2">
        <v>26.300512457549075</v>
      </c>
      <c r="F6" s="2">
        <v>12.014906952730712</v>
      </c>
    </row>
    <row r="7" spans="1:23" x14ac:dyDescent="0.25">
      <c r="A7">
        <v>1800</v>
      </c>
      <c r="B7">
        <f t="shared" si="0"/>
        <v>30</v>
      </c>
      <c r="C7" s="4">
        <f t="shared" si="1"/>
        <v>43006.861111111095</v>
      </c>
      <c r="D7" s="2">
        <v>22.824285051962534</v>
      </c>
      <c r="E7" s="2">
        <v>25.473236296695859</v>
      </c>
      <c r="F7" s="2">
        <v>10.219059603028995</v>
      </c>
    </row>
    <row r="8" spans="1:23" x14ac:dyDescent="0.25">
      <c r="A8">
        <v>2100</v>
      </c>
      <c r="B8">
        <f t="shared" si="0"/>
        <v>35</v>
      </c>
      <c r="C8" s="4">
        <f t="shared" si="1"/>
        <v>43006.864583333314</v>
      </c>
      <c r="D8" s="2">
        <v>22.699932383507303</v>
      </c>
      <c r="E8" s="2">
        <v>24.921281143872648</v>
      </c>
      <c r="F8" s="2">
        <v>8.529052317576884</v>
      </c>
    </row>
    <row r="9" spans="1:23" x14ac:dyDescent="0.25">
      <c r="A9">
        <v>2400</v>
      </c>
      <c r="B9">
        <f t="shared" si="0"/>
        <v>40</v>
      </c>
      <c r="C9" s="4">
        <f t="shared" si="1"/>
        <v>43006.868055555533</v>
      </c>
      <c r="D9" s="2">
        <v>22.699932383507303</v>
      </c>
      <c r="E9" s="2">
        <v>24.921281143872648</v>
      </c>
      <c r="F9" s="2">
        <v>8.529052317576884</v>
      </c>
    </row>
    <row r="10" spans="1:23" x14ac:dyDescent="0.25">
      <c r="A10">
        <v>2700</v>
      </c>
      <c r="B10">
        <f t="shared" si="0"/>
        <v>45</v>
      </c>
      <c r="C10" s="4">
        <f t="shared" si="1"/>
        <v>43006.871527777752</v>
      </c>
      <c r="D10" s="2">
        <v>22.699932383507303</v>
      </c>
      <c r="E10" s="2">
        <v>24.921281143872648</v>
      </c>
      <c r="F10" s="2">
        <v>9.796507285452094</v>
      </c>
    </row>
    <row r="11" spans="1:23" x14ac:dyDescent="0.25">
      <c r="A11">
        <v>3000</v>
      </c>
      <c r="B11">
        <f t="shared" si="0"/>
        <v>50</v>
      </c>
      <c r="C11" s="4">
        <f t="shared" si="1"/>
        <v>43006.874999999971</v>
      </c>
      <c r="D11" s="2">
        <v>22.699932383507303</v>
      </c>
      <c r="E11" s="2">
        <v>24.921281143872648</v>
      </c>
      <c r="F11" s="2">
        <v>11.064164238182798</v>
      </c>
    </row>
    <row r="12" spans="1:23" x14ac:dyDescent="0.25">
      <c r="A12">
        <v>3300</v>
      </c>
      <c r="B12">
        <f t="shared" si="0"/>
        <v>55</v>
      </c>
      <c r="C12" s="4">
        <f t="shared" si="1"/>
        <v>43006.87847222219</v>
      </c>
      <c r="D12" s="2">
        <v>22.699932383507303</v>
      </c>
      <c r="E12" s="2">
        <v>24.507643063446039</v>
      </c>
      <c r="F12" s="2">
        <v>7.6839476824231951</v>
      </c>
    </row>
    <row r="13" spans="1:23" x14ac:dyDescent="0.25">
      <c r="A13">
        <v>3600</v>
      </c>
      <c r="B13">
        <f t="shared" si="0"/>
        <v>60</v>
      </c>
      <c r="C13" s="4">
        <f t="shared" si="1"/>
        <v>43006.881944444409</v>
      </c>
      <c r="D13" s="2">
        <v>22.575579715052299</v>
      </c>
      <c r="E13" s="2">
        <v>23.68036690259305</v>
      </c>
      <c r="F13" s="2">
        <v>6.6277688733364357</v>
      </c>
    </row>
    <row r="14" spans="1:23" x14ac:dyDescent="0.25">
      <c r="A14">
        <v>3900</v>
      </c>
      <c r="B14">
        <f t="shared" si="0"/>
        <v>65</v>
      </c>
      <c r="C14" s="4">
        <f t="shared" si="1"/>
        <v>43006.885416666628</v>
      </c>
      <c r="D14" s="2">
        <v>21.580758367410681</v>
      </c>
      <c r="E14" s="2">
        <v>23.542487542450772</v>
      </c>
      <c r="F14" s="2">
        <v>7.0501192060579569</v>
      </c>
    </row>
    <row r="15" spans="1:23" x14ac:dyDescent="0.25">
      <c r="A15">
        <v>4200</v>
      </c>
      <c r="B15">
        <f t="shared" si="0"/>
        <v>70</v>
      </c>
      <c r="C15" s="4">
        <f t="shared" si="1"/>
        <v>43006.888888888847</v>
      </c>
      <c r="D15" s="2">
        <v>21.456729534029591</v>
      </c>
      <c r="E15" s="2">
        <v>23.542487542450772</v>
      </c>
      <c r="F15" s="2">
        <v>8.1065000000002101</v>
      </c>
    </row>
    <row r="16" spans="1:23" x14ac:dyDescent="0.25">
      <c r="A16">
        <v>4500</v>
      </c>
      <c r="B16">
        <f t="shared" si="0"/>
        <v>75</v>
      </c>
      <c r="C16" s="4">
        <f t="shared" si="1"/>
        <v>43006.892361111066</v>
      </c>
      <c r="D16" s="2">
        <v>21.332376865574588</v>
      </c>
      <c r="E16" s="2">
        <v>23.404608182308721</v>
      </c>
      <c r="F16" s="2">
        <v>9.2683168884810812</v>
      </c>
    </row>
    <row r="17" spans="1:6" x14ac:dyDescent="0.25">
      <c r="A17">
        <v>4800</v>
      </c>
      <c r="B17">
        <f t="shared" si="0"/>
        <v>80</v>
      </c>
      <c r="C17" s="4">
        <f t="shared" si="1"/>
        <v>43006.895833333285</v>
      </c>
      <c r="D17" s="2">
        <v>20.959318860208896</v>
      </c>
      <c r="E17" s="2">
        <v>22.57689430920118</v>
      </c>
      <c r="F17" s="2">
        <v>8.1065000000002101</v>
      </c>
    </row>
    <row r="18" spans="1:6" x14ac:dyDescent="0.25">
      <c r="A18">
        <v>5100</v>
      </c>
      <c r="B18">
        <f t="shared" si="0"/>
        <v>85</v>
      </c>
      <c r="C18" s="4">
        <f t="shared" si="1"/>
        <v>43006.899305555504</v>
      </c>
      <c r="D18" s="2">
        <v>20.213202849477739</v>
      </c>
      <c r="E18" s="2">
        <v>22.163256228774571</v>
      </c>
      <c r="F18" s="2">
        <v>7.2613953648462939</v>
      </c>
    </row>
    <row r="19" spans="1:6" x14ac:dyDescent="0.25">
      <c r="A19">
        <v>5400</v>
      </c>
      <c r="B19">
        <f t="shared" si="0"/>
        <v>90</v>
      </c>
      <c r="C19" s="4">
        <f t="shared" si="1"/>
        <v>43006.902777777723</v>
      </c>
      <c r="D19" s="2">
        <v>20.213202849477739</v>
      </c>
      <c r="E19" s="2">
        <v>22.163256228774571</v>
      </c>
      <c r="F19" s="2">
        <v>7.5783096030289698</v>
      </c>
    </row>
    <row r="20" spans="1:6" x14ac:dyDescent="0.25">
      <c r="A20">
        <v>5700</v>
      </c>
      <c r="B20">
        <f t="shared" si="0"/>
        <v>95</v>
      </c>
      <c r="C20" s="4">
        <f t="shared" si="1"/>
        <v>43006.906249999942</v>
      </c>
      <c r="D20" s="2">
        <v>20.213202849477739</v>
      </c>
      <c r="E20" s="2">
        <v>22.163256228774571</v>
      </c>
      <c r="F20" s="2">
        <v>8.8459665557595599</v>
      </c>
    </row>
    <row r="21" spans="1:6" x14ac:dyDescent="0.25">
      <c r="A21">
        <v>6000</v>
      </c>
      <c r="B21">
        <f t="shared" si="0"/>
        <v>100</v>
      </c>
      <c r="C21" s="4">
        <f t="shared" si="1"/>
        <v>43006.909722222161</v>
      </c>
      <c r="D21" s="2">
        <v>19.964497512567505</v>
      </c>
      <c r="E21" s="2">
        <v>22.163256228774571</v>
      </c>
      <c r="F21" s="2">
        <v>9.0572427145481242</v>
      </c>
    </row>
    <row r="22" spans="1:6" x14ac:dyDescent="0.25">
      <c r="A22">
        <v>6300</v>
      </c>
      <c r="B22">
        <f t="shared" si="0"/>
        <v>105</v>
      </c>
      <c r="C22" s="4">
        <f t="shared" si="1"/>
        <v>43006.91319444438</v>
      </c>
      <c r="D22" s="2">
        <v>19.34305800536572</v>
      </c>
      <c r="E22" s="2">
        <v>20.784024915098144</v>
      </c>
      <c r="F22" s="2">
        <v>7.8952238412116458</v>
      </c>
    </row>
    <row r="23" spans="1:6" x14ac:dyDescent="0.25">
      <c r="A23">
        <v>6600</v>
      </c>
      <c r="B23">
        <f t="shared" si="0"/>
        <v>110</v>
      </c>
      <c r="C23" s="4">
        <f t="shared" si="1"/>
        <v>43006.916666666599</v>
      </c>
      <c r="D23" s="2">
        <v>19.094352668455258</v>
      </c>
      <c r="E23" s="2">
        <v>20.784024915098144</v>
      </c>
      <c r="F23" s="2">
        <v>6.2052165557595345</v>
      </c>
    </row>
    <row r="24" spans="1:6" x14ac:dyDescent="0.25">
      <c r="A24">
        <v>6900</v>
      </c>
      <c r="B24">
        <f t="shared" si="0"/>
        <v>115</v>
      </c>
      <c r="C24" s="4">
        <f t="shared" si="1"/>
        <v>43006.920138888818</v>
      </c>
      <c r="D24" s="2">
        <v>19.71579217565727</v>
      </c>
      <c r="E24" s="2">
        <v>21.060221347637025</v>
      </c>
      <c r="F24" s="2">
        <v>5.6770261587885216</v>
      </c>
    </row>
    <row r="25" spans="1:6" x14ac:dyDescent="0.25">
      <c r="A25">
        <v>7200</v>
      </c>
      <c r="B25">
        <f t="shared" si="0"/>
        <v>120</v>
      </c>
      <c r="C25" s="4">
        <f t="shared" si="1"/>
        <v>43006.923611111037</v>
      </c>
      <c r="D25" s="2">
        <v>19.094352668455258</v>
      </c>
      <c r="E25" s="2">
        <v>20.921904275240422</v>
      </c>
      <c r="F25" s="2">
        <v>5.9939403969710838</v>
      </c>
    </row>
    <row r="26" spans="1:6" x14ac:dyDescent="0.25">
      <c r="A26">
        <v>7500</v>
      </c>
      <c r="B26">
        <f t="shared" si="0"/>
        <v>125</v>
      </c>
      <c r="C26" s="4">
        <f t="shared" si="1"/>
        <v>43006.927083333256</v>
      </c>
      <c r="D26" s="2">
        <v>18.970000000000027</v>
      </c>
      <c r="E26" s="2">
        <v>20.784024915098144</v>
      </c>
      <c r="F26" s="2">
        <v>7.3670334442405192</v>
      </c>
    </row>
    <row r="27" spans="1:6" x14ac:dyDescent="0.25">
      <c r="A27">
        <v>7800</v>
      </c>
      <c r="B27">
        <f t="shared" si="0"/>
        <v>130</v>
      </c>
      <c r="C27" s="4">
        <f t="shared" si="1"/>
        <v>43006.930555555475</v>
      </c>
      <c r="D27" s="2">
        <v>18.970000000000027</v>
      </c>
      <c r="E27" s="2">
        <v>20.784024915098144</v>
      </c>
      <c r="F27" s="2">
        <v>8.1065000000002101</v>
      </c>
    </row>
    <row r="28" spans="1:6" x14ac:dyDescent="0.25">
      <c r="A28">
        <v>8100</v>
      </c>
      <c r="B28">
        <f t="shared" si="0"/>
        <v>135</v>
      </c>
      <c r="C28" s="4">
        <f t="shared" si="1"/>
        <v>43006.934027777694</v>
      </c>
      <c r="D28" s="2">
        <v>17.851149818977547</v>
      </c>
      <c r="E28" s="2">
        <v>19.543110673818546</v>
      </c>
      <c r="F28" s="2">
        <v>7.0501192060579569</v>
      </c>
    </row>
    <row r="29" spans="1:6" x14ac:dyDescent="0.25">
      <c r="A29">
        <v>8400</v>
      </c>
      <c r="B29">
        <f t="shared" si="0"/>
        <v>140</v>
      </c>
      <c r="C29" s="4">
        <f t="shared" si="1"/>
        <v>43006.937499999913</v>
      </c>
      <c r="D29" s="2">
        <v>17.726797150522088</v>
      </c>
      <c r="E29" s="2">
        <v>19.405231313676268</v>
      </c>
      <c r="F29" s="2">
        <v>5.9939403969710838</v>
      </c>
    </row>
    <row r="30" spans="1:6" x14ac:dyDescent="0.25">
      <c r="A30">
        <v>8700</v>
      </c>
      <c r="B30">
        <f t="shared" si="0"/>
        <v>145</v>
      </c>
      <c r="C30" s="4">
        <f t="shared" si="1"/>
        <v>43006.940972222132</v>
      </c>
      <c r="D30" s="2">
        <v>17.726797150522088</v>
      </c>
      <c r="E30" s="2">
        <v>19.405231313676268</v>
      </c>
      <c r="F30" s="2">
        <v>5.6770261587885216</v>
      </c>
    </row>
    <row r="31" spans="1:6" x14ac:dyDescent="0.25">
      <c r="A31">
        <v>9000</v>
      </c>
      <c r="B31">
        <f t="shared" si="0"/>
        <v>150</v>
      </c>
      <c r="C31" s="4">
        <f t="shared" si="1"/>
        <v>43006.944444444351</v>
      </c>
      <c r="D31" s="2">
        <v>17.10503380824639</v>
      </c>
      <c r="E31" s="2">
        <v>18.99159323324966</v>
      </c>
      <c r="F31" s="2">
        <v>7.0501192060579569</v>
      </c>
    </row>
    <row r="32" spans="1:6" x14ac:dyDescent="0.25">
      <c r="A32">
        <v>9300</v>
      </c>
      <c r="B32">
        <f t="shared" si="0"/>
        <v>155</v>
      </c>
      <c r="C32" s="4">
        <f t="shared" si="1"/>
        <v>43006.94791666657</v>
      </c>
      <c r="D32" s="2">
        <v>17.353739145156851</v>
      </c>
      <c r="E32" s="2">
        <v>18.715396800711005</v>
      </c>
      <c r="F32" s="2">
        <v>10.219059603028995</v>
      </c>
    </row>
    <row r="33" spans="1:6" x14ac:dyDescent="0.25">
      <c r="A33">
        <v>9600</v>
      </c>
      <c r="B33">
        <f t="shared" si="0"/>
        <v>160</v>
      </c>
      <c r="C33" s="4">
        <f t="shared" si="1"/>
        <v>43006.951388888789</v>
      </c>
      <c r="D33" s="2">
        <v>16.483270465970463</v>
      </c>
      <c r="E33" s="2">
        <v>18.026000000000067</v>
      </c>
      <c r="F33" s="2">
        <v>11.064164238182798</v>
      </c>
    </row>
    <row r="34" spans="1:6" x14ac:dyDescent="0.25">
      <c r="A34">
        <v>9900</v>
      </c>
      <c r="B34">
        <f t="shared" si="0"/>
        <v>165</v>
      </c>
      <c r="C34" s="4">
        <f t="shared" si="1"/>
        <v>43006.954861111008</v>
      </c>
      <c r="D34" s="2">
        <v>17.726797150522088</v>
      </c>
      <c r="E34" s="2">
        <v>18.026000000000067</v>
      </c>
      <c r="F34" s="2">
        <v>9.6910711909133624</v>
      </c>
    </row>
    <row r="35" spans="1:6" x14ac:dyDescent="0.25">
      <c r="A35">
        <v>10200</v>
      </c>
      <c r="B35">
        <f t="shared" si="0"/>
        <v>170</v>
      </c>
      <c r="C35" s="4">
        <f t="shared" si="1"/>
        <v>43006.958333333227</v>
      </c>
      <c r="D35" s="2">
        <v>18.596941994634335</v>
      </c>
      <c r="E35" s="2">
        <v>19.405231313676268</v>
      </c>
      <c r="F35" s="2">
        <v>8.7403284763653346</v>
      </c>
    </row>
    <row r="36" spans="1:6" x14ac:dyDescent="0.25">
      <c r="A36">
        <v>10500</v>
      </c>
      <c r="B36">
        <f t="shared" si="0"/>
        <v>175</v>
      </c>
      <c r="C36" s="4">
        <f t="shared" si="1"/>
        <v>43006.961805555446</v>
      </c>
      <c r="D36" s="2">
        <v>18.970000000000027</v>
      </c>
      <c r="E36" s="2">
        <v>19.543110673818546</v>
      </c>
      <c r="F36" s="2">
        <v>9.6910711909133624</v>
      </c>
    </row>
    <row r="37" spans="1:6" x14ac:dyDescent="0.25">
      <c r="A37">
        <v>10800</v>
      </c>
      <c r="B37">
        <f t="shared" si="0"/>
        <v>180</v>
      </c>
      <c r="C37" s="4">
        <f t="shared" si="1"/>
        <v>43006.965277777665</v>
      </c>
      <c r="D37" s="2">
        <v>18.970000000000027</v>
      </c>
      <c r="E37" s="2">
        <v>20.508266194813814</v>
      </c>
      <c r="F37" s="2">
        <v>11.275440396971248</v>
      </c>
    </row>
    <row r="38" spans="1:6" x14ac:dyDescent="0.25">
      <c r="A38">
        <v>11100</v>
      </c>
      <c r="B38">
        <f t="shared" si="0"/>
        <v>185</v>
      </c>
      <c r="C38" s="4">
        <f t="shared" si="1"/>
        <v>43006.968749999884</v>
      </c>
      <c r="D38" s="2">
        <v>18.845647331545024</v>
      </c>
      <c r="E38" s="2">
        <v>19.543110673818546</v>
      </c>
      <c r="F38" s="2">
        <v>12.014906952730712</v>
      </c>
    </row>
    <row r="39" spans="1:6" x14ac:dyDescent="0.25">
      <c r="A39">
        <v>11400</v>
      </c>
      <c r="B39">
        <f t="shared" si="0"/>
        <v>190</v>
      </c>
      <c r="C39" s="4">
        <f t="shared" si="1"/>
        <v>43006.972222222103</v>
      </c>
      <c r="D39" s="2">
        <v>17.726797150522088</v>
      </c>
      <c r="E39" s="2">
        <v>19.405231313676268</v>
      </c>
      <c r="F39" s="2">
        <v>11.486716555759699</v>
      </c>
    </row>
    <row r="40" spans="1:6" x14ac:dyDescent="0.25">
      <c r="A40">
        <v>11700</v>
      </c>
      <c r="B40">
        <f t="shared" si="0"/>
        <v>195</v>
      </c>
      <c r="C40" s="4">
        <f t="shared" si="1"/>
        <v>43006.975694444322</v>
      </c>
      <c r="D40" s="2">
        <v>17.726797150522088</v>
      </c>
      <c r="E40" s="2">
        <v>18.026000000000067</v>
      </c>
      <c r="F40" s="2">
        <v>10.219059603028995</v>
      </c>
    </row>
    <row r="41" spans="1:6" x14ac:dyDescent="0.25">
      <c r="A41">
        <v>12000</v>
      </c>
      <c r="B41">
        <f t="shared" si="0"/>
        <v>200</v>
      </c>
      <c r="C41" s="4">
        <f t="shared" si="1"/>
        <v>43006.979166666541</v>
      </c>
      <c r="D41" s="2">
        <v>17.602444482067085</v>
      </c>
      <c r="E41" s="2">
        <v>18.026000000000067</v>
      </c>
      <c r="F41" s="2">
        <v>9.2683168884810812</v>
      </c>
    </row>
    <row r="42" spans="1:6" x14ac:dyDescent="0.25">
      <c r="A42">
        <v>12300</v>
      </c>
      <c r="B42">
        <f t="shared" si="0"/>
        <v>205</v>
      </c>
      <c r="C42" s="4">
        <f t="shared" si="1"/>
        <v>43006.98263888876</v>
      </c>
      <c r="D42" s="2">
        <v>16.483270465970463</v>
      </c>
      <c r="E42" s="2">
        <v>18.026000000000067</v>
      </c>
      <c r="F42" s="2">
        <v>9.5854331115190234</v>
      </c>
    </row>
    <row r="43" spans="1:6" x14ac:dyDescent="0.25">
      <c r="A43">
        <v>12600</v>
      </c>
      <c r="B43">
        <f t="shared" si="0"/>
        <v>210</v>
      </c>
      <c r="C43" s="4">
        <f t="shared" si="1"/>
        <v>43006.986111110979</v>
      </c>
      <c r="D43" s="2">
        <v>16.483270465970463</v>
      </c>
      <c r="E43" s="2">
        <v>17.888120639857789</v>
      </c>
      <c r="F43" s="2">
        <v>10.219059603028995</v>
      </c>
    </row>
    <row r="44" spans="1:6" x14ac:dyDescent="0.25">
      <c r="A44">
        <v>12900</v>
      </c>
      <c r="B44">
        <f t="shared" si="0"/>
        <v>215</v>
      </c>
      <c r="C44" s="4">
        <f t="shared" si="1"/>
        <v>43006.989583333198</v>
      </c>
      <c r="D44" s="2">
        <v>15.861830958768678</v>
      </c>
      <c r="E44" s="2">
        <v>17.06040676675002</v>
      </c>
      <c r="F44" s="2">
        <v>11.275440396971248</v>
      </c>
    </row>
    <row r="45" spans="1:6" x14ac:dyDescent="0.25">
      <c r="A45">
        <v>13200</v>
      </c>
      <c r="B45">
        <f t="shared" si="0"/>
        <v>220</v>
      </c>
      <c r="C45" s="4">
        <f t="shared" si="1"/>
        <v>43006.993055555417</v>
      </c>
      <c r="D45" s="2">
        <v>15.240067616492524</v>
      </c>
      <c r="E45" s="2">
        <v>16.646768686323639</v>
      </c>
      <c r="F45" s="2">
        <v>9.1628807939421222</v>
      </c>
    </row>
    <row r="46" spans="1:6" x14ac:dyDescent="0.25">
      <c r="A46">
        <v>13500</v>
      </c>
      <c r="B46">
        <f t="shared" si="0"/>
        <v>225</v>
      </c>
      <c r="C46" s="4">
        <f t="shared" si="1"/>
        <v>43006.996527777635</v>
      </c>
      <c r="D46" s="2">
        <v>15.240067616492524</v>
      </c>
      <c r="E46" s="2">
        <v>16.09525124575498</v>
      </c>
      <c r="F46" s="2">
        <v>7.8952238412116458</v>
      </c>
    </row>
    <row r="47" spans="1:6" x14ac:dyDescent="0.25">
      <c r="A47">
        <v>13800</v>
      </c>
      <c r="B47">
        <f t="shared" si="0"/>
        <v>230</v>
      </c>
      <c r="C47" s="4">
        <f t="shared" si="1"/>
        <v>43006.999999999854</v>
      </c>
      <c r="D47" s="2">
        <v>15.240067616492524</v>
      </c>
      <c r="E47" s="2">
        <v>16.646768686323639</v>
      </c>
      <c r="F47" s="2">
        <v>7.5783096030289698</v>
      </c>
    </row>
    <row r="48" spans="1:6" x14ac:dyDescent="0.25">
      <c r="A48">
        <v>14100</v>
      </c>
      <c r="B48">
        <f t="shared" si="0"/>
        <v>235</v>
      </c>
      <c r="C48" s="4">
        <f t="shared" si="1"/>
        <v>43007.003472222073</v>
      </c>
      <c r="D48" s="2">
        <v>15.240067616492524</v>
      </c>
      <c r="E48" s="2">
        <v>16.646768686323639</v>
      </c>
      <c r="F48" s="2">
        <v>8.4234142381826587</v>
      </c>
    </row>
    <row r="49" spans="1:6" x14ac:dyDescent="0.25">
      <c r="A49">
        <v>14400</v>
      </c>
      <c r="B49">
        <f t="shared" si="0"/>
        <v>240</v>
      </c>
      <c r="C49" s="4">
        <f t="shared" si="1"/>
        <v>43007.006944444292</v>
      </c>
      <c r="D49" s="2">
        <v>15.240067616492524</v>
      </c>
      <c r="E49" s="2">
        <v>16.646768686323639</v>
      </c>
      <c r="F49" s="2">
        <v>10.113421523634656</v>
      </c>
    </row>
    <row r="50" spans="1:6" x14ac:dyDescent="0.25">
      <c r="A50">
        <v>14700</v>
      </c>
      <c r="B50">
        <f t="shared" si="0"/>
        <v>245</v>
      </c>
      <c r="C50" s="4">
        <f t="shared" si="1"/>
        <v>43007.010416666511</v>
      </c>
      <c r="D50" s="2">
        <v>14.121217435470044</v>
      </c>
      <c r="E50" s="2">
        <v>15.267975084901536</v>
      </c>
      <c r="F50" s="2">
        <v>9.796507285452094</v>
      </c>
    </row>
    <row r="51" spans="1:6" x14ac:dyDescent="0.25">
      <c r="A51">
        <v>15000</v>
      </c>
      <c r="B51">
        <f t="shared" si="0"/>
        <v>250</v>
      </c>
      <c r="C51" s="4">
        <f t="shared" si="1"/>
        <v>43007.01388888873</v>
      </c>
      <c r="D51" s="2">
        <v>13.996864767014813</v>
      </c>
      <c r="E51" s="2">
        <v>14.440261211793995</v>
      </c>
      <c r="F51" s="2">
        <v>8.7403284763653346</v>
      </c>
    </row>
    <row r="52" spans="1:6" x14ac:dyDescent="0.25">
      <c r="A52">
        <v>15300</v>
      </c>
      <c r="B52">
        <f t="shared" si="0"/>
        <v>255</v>
      </c>
      <c r="C52" s="4">
        <f t="shared" si="1"/>
        <v>43007.017361110949</v>
      </c>
      <c r="D52" s="2">
        <v>13.996864767014813</v>
      </c>
      <c r="E52" s="2">
        <v>14.716019932078552</v>
      </c>
      <c r="F52" s="2">
        <v>8.0008619206058711</v>
      </c>
    </row>
    <row r="53" spans="1:6" x14ac:dyDescent="0.25">
      <c r="A53">
        <v>15600</v>
      </c>
      <c r="B53">
        <f t="shared" si="0"/>
        <v>260</v>
      </c>
      <c r="C53" s="4">
        <f t="shared" si="1"/>
        <v>43007.020833333168</v>
      </c>
      <c r="D53" s="2">
        <v>13.996864767014813</v>
      </c>
      <c r="E53" s="2">
        <v>14.716019932078552</v>
      </c>
      <c r="F53" s="2">
        <v>9.1628807939421222</v>
      </c>
    </row>
    <row r="54" spans="1:6" x14ac:dyDescent="0.25">
      <c r="A54">
        <v>15900</v>
      </c>
      <c r="B54">
        <f t="shared" si="0"/>
        <v>265</v>
      </c>
      <c r="C54" s="4">
        <f t="shared" si="1"/>
        <v>43007.024305555387</v>
      </c>
      <c r="D54" s="2">
        <v>13.87251209855981</v>
      </c>
      <c r="E54" s="2">
        <v>14.302381851651944</v>
      </c>
      <c r="F54" s="2">
        <v>10.324697682423221</v>
      </c>
    </row>
    <row r="55" spans="1:6" x14ac:dyDescent="0.25">
      <c r="A55">
        <v>16200</v>
      </c>
      <c r="B55">
        <f t="shared" si="0"/>
        <v>270</v>
      </c>
      <c r="C55" s="4">
        <f t="shared" si="1"/>
        <v>43007.027777777606</v>
      </c>
      <c r="D55" s="2">
        <v>12.753661917537102</v>
      </c>
      <c r="E55" s="2">
        <v>13.888743771225336</v>
      </c>
      <c r="F55" s="2">
        <v>11.064164238182798</v>
      </c>
    </row>
    <row r="56" spans="1:6" x14ac:dyDescent="0.25">
      <c r="A56">
        <v>16500</v>
      </c>
      <c r="B56">
        <f t="shared" si="0"/>
        <v>275</v>
      </c>
      <c r="C56" s="4">
        <f t="shared" si="1"/>
        <v>43007.031249999825</v>
      </c>
      <c r="D56" s="2">
        <v>12.753661917537102</v>
      </c>
      <c r="E56" s="2">
        <v>13.336788618402124</v>
      </c>
      <c r="F56" s="2">
        <v>10.007783444240545</v>
      </c>
    </row>
    <row r="57" spans="1:6" x14ac:dyDescent="0.25">
      <c r="A57">
        <v>16800</v>
      </c>
      <c r="B57">
        <f t="shared" si="0"/>
        <v>280</v>
      </c>
      <c r="C57" s="4">
        <f t="shared" si="1"/>
        <v>43007.034722222044</v>
      </c>
      <c r="D57" s="2">
        <v>12.753661917537102</v>
      </c>
      <c r="E57" s="2">
        <v>12.647391817691187</v>
      </c>
      <c r="F57" s="2">
        <v>8.0008619206058711</v>
      </c>
    </row>
    <row r="58" spans="1:6" x14ac:dyDescent="0.25">
      <c r="A58">
        <v>17100</v>
      </c>
      <c r="B58">
        <f t="shared" si="0"/>
        <v>285</v>
      </c>
      <c r="C58" s="4">
        <f t="shared" si="1"/>
        <v>43007.038194444263</v>
      </c>
      <c r="D58" s="2">
        <v>12.753661917537102</v>
      </c>
      <c r="E58" s="2">
        <v>12.923150537975516</v>
      </c>
      <c r="F58" s="2">
        <v>8.0008619206058711</v>
      </c>
    </row>
    <row r="59" spans="1:6" x14ac:dyDescent="0.25">
      <c r="A59">
        <v>17400</v>
      </c>
      <c r="B59">
        <f t="shared" si="0"/>
        <v>290</v>
      </c>
      <c r="C59" s="4">
        <f t="shared" si="1"/>
        <v>43007.041666666482</v>
      </c>
      <c r="D59" s="2">
        <v>12.753661917537102</v>
      </c>
      <c r="E59" s="2">
        <v>13.061467610372119</v>
      </c>
      <c r="F59" s="2">
        <v>8.9516046351537852</v>
      </c>
    </row>
    <row r="60" spans="1:6" x14ac:dyDescent="0.25">
      <c r="A60">
        <v>17700</v>
      </c>
      <c r="B60">
        <f t="shared" si="0"/>
        <v>295</v>
      </c>
      <c r="C60" s="4">
        <f t="shared" si="1"/>
        <v>43007.045138888701</v>
      </c>
      <c r="D60" s="2">
        <v>12.753661917537102</v>
      </c>
      <c r="E60" s="2">
        <v>13.061467610372119</v>
      </c>
      <c r="F60" s="2">
        <v>9.796507285452094</v>
      </c>
    </row>
    <row r="61" spans="1:6" x14ac:dyDescent="0.25">
      <c r="A61">
        <v>18000</v>
      </c>
      <c r="B61">
        <f t="shared" si="0"/>
        <v>300</v>
      </c>
      <c r="C61" s="4">
        <f t="shared" si="1"/>
        <v>43007.04861111092</v>
      </c>
      <c r="D61" s="2">
        <v>12.256251243716406</v>
      </c>
      <c r="E61" s="2">
        <v>12.509512457549135</v>
      </c>
      <c r="F61" s="2">
        <v>10.007783444240545</v>
      </c>
    </row>
    <row r="62" spans="1:6" x14ac:dyDescent="0.25">
      <c r="A62">
        <v>18300</v>
      </c>
      <c r="B62">
        <f t="shared" si="0"/>
        <v>305</v>
      </c>
      <c r="C62" s="4">
        <f t="shared" si="1"/>
        <v>43007.052083333139</v>
      </c>
      <c r="D62" s="2">
        <v>11.63448790144048</v>
      </c>
      <c r="E62" s="2">
        <v>12.371633097406857</v>
      </c>
      <c r="F62" s="2">
        <v>8.529052317576884</v>
      </c>
    </row>
    <row r="63" spans="1:6" x14ac:dyDescent="0.25">
      <c r="A63">
        <v>18600</v>
      </c>
      <c r="B63">
        <f t="shared" si="0"/>
        <v>310</v>
      </c>
      <c r="C63" s="4">
        <f t="shared" si="1"/>
        <v>43007.055555555358</v>
      </c>
      <c r="D63" s="2">
        <v>12.50495658062664</v>
      </c>
      <c r="E63" s="2">
        <v>12.509512457549135</v>
      </c>
      <c r="F63" s="2">
        <v>7.7895857618174205</v>
      </c>
    </row>
    <row r="64" spans="1:6" x14ac:dyDescent="0.25">
      <c r="A64">
        <v>18900</v>
      </c>
      <c r="B64">
        <f t="shared" si="0"/>
        <v>315</v>
      </c>
      <c r="C64" s="4">
        <f t="shared" si="1"/>
        <v>43007.059027777577</v>
      </c>
      <c r="D64" s="2">
        <v>12.380603912171637</v>
      </c>
      <c r="E64" s="2">
        <v>12.509512457549135</v>
      </c>
      <c r="F64" s="2">
        <v>8.4234142381826587</v>
      </c>
    </row>
    <row r="65" spans="1:6" x14ac:dyDescent="0.25">
      <c r="A65">
        <v>19200</v>
      </c>
      <c r="B65">
        <f t="shared" si="0"/>
        <v>320</v>
      </c>
      <c r="C65" s="4">
        <f t="shared" si="1"/>
        <v>43007.062499999796</v>
      </c>
      <c r="D65" s="2">
        <v>11.758840569895483</v>
      </c>
      <c r="E65" s="2">
        <v>12.509512457549135</v>
      </c>
      <c r="F65" s="2">
        <v>9.3741569527305728</v>
      </c>
    </row>
    <row r="66" spans="1:6" x14ac:dyDescent="0.25">
      <c r="A66">
        <v>19500</v>
      </c>
      <c r="B66">
        <f t="shared" si="0"/>
        <v>325</v>
      </c>
      <c r="C66" s="4">
        <f t="shared" si="1"/>
        <v>43007.065972222015</v>
      </c>
      <c r="D66" s="2">
        <v>11.63448790144048</v>
      </c>
      <c r="E66" s="2">
        <v>12.371633097406857</v>
      </c>
      <c r="F66" s="2">
        <v>10.219059603028995</v>
      </c>
    </row>
    <row r="67" spans="1:6" x14ac:dyDescent="0.25">
      <c r="A67">
        <v>19800</v>
      </c>
      <c r="B67">
        <f t="shared" si="0"/>
        <v>330</v>
      </c>
      <c r="C67" s="4">
        <f t="shared" si="1"/>
        <v>43007.069444444234</v>
      </c>
      <c r="D67" s="2">
        <v>11.510135232985249</v>
      </c>
      <c r="E67" s="2">
        <v>11.406477576411589</v>
      </c>
      <c r="F67" s="2">
        <v>9.3741569527305728</v>
      </c>
    </row>
    <row r="68" spans="1:6" x14ac:dyDescent="0.25">
      <c r="A68">
        <v>20100</v>
      </c>
      <c r="B68">
        <f t="shared" ref="B68:B131" si="2">A68/300*5</f>
        <v>335</v>
      </c>
      <c r="C68" s="4">
        <f t="shared" ref="C68:C131" si="3">C67+TIME(,5,)</f>
        <v>43007.072916666453</v>
      </c>
      <c r="D68" s="2">
        <v>11.385782564530018</v>
      </c>
      <c r="E68" s="2">
        <v>11.130281143872708</v>
      </c>
      <c r="F68" s="2">
        <v>7.8952238412116458</v>
      </c>
    </row>
    <row r="69" spans="1:6" x14ac:dyDescent="0.25">
      <c r="A69">
        <v>20400</v>
      </c>
      <c r="B69">
        <f t="shared" si="2"/>
        <v>340</v>
      </c>
      <c r="C69" s="4">
        <f t="shared" si="3"/>
        <v>43007.076388888672</v>
      </c>
      <c r="D69" s="2">
        <v>11.510135232985249</v>
      </c>
      <c r="E69" s="2">
        <v>11.130281143872708</v>
      </c>
      <c r="F69" s="2">
        <v>7.3670334442405192</v>
      </c>
    </row>
    <row r="70" spans="1:6" x14ac:dyDescent="0.25">
      <c r="A70">
        <v>20700</v>
      </c>
      <c r="B70">
        <f t="shared" si="2"/>
        <v>345</v>
      </c>
      <c r="C70" s="4">
        <f t="shared" si="3"/>
        <v>43007.079861110891</v>
      </c>
      <c r="D70" s="2">
        <v>11.510135232985249</v>
      </c>
      <c r="E70" s="2">
        <v>11.406477576411589</v>
      </c>
      <c r="F70" s="2">
        <v>9.1628807939421222</v>
      </c>
    </row>
    <row r="71" spans="1:6" x14ac:dyDescent="0.25">
      <c r="A71">
        <v>21000</v>
      </c>
      <c r="B71">
        <f t="shared" si="2"/>
        <v>350</v>
      </c>
      <c r="C71" s="4">
        <f t="shared" si="3"/>
        <v>43007.08333333311</v>
      </c>
      <c r="D71" s="2">
        <v>11.510135232985249</v>
      </c>
      <c r="E71" s="2">
        <v>11.130281143872708</v>
      </c>
      <c r="F71" s="2">
        <v>9.796507285452094</v>
      </c>
    </row>
    <row r="72" spans="1:6" x14ac:dyDescent="0.25">
      <c r="A72">
        <v>21300</v>
      </c>
      <c r="B72">
        <f t="shared" si="2"/>
        <v>355</v>
      </c>
      <c r="C72" s="4">
        <f t="shared" si="3"/>
        <v>43007.086805555329</v>
      </c>
      <c r="D72" s="2">
        <v>11.385782564530018</v>
      </c>
      <c r="E72" s="2">
        <v>11.130281143872708</v>
      </c>
      <c r="F72" s="2">
        <v>10.852888079394234</v>
      </c>
    </row>
    <row r="73" spans="1:6" x14ac:dyDescent="0.25">
      <c r="A73">
        <v>21600</v>
      </c>
      <c r="B73">
        <f t="shared" si="2"/>
        <v>360</v>
      </c>
      <c r="C73" s="4">
        <f t="shared" si="3"/>
        <v>43007.090277777548</v>
      </c>
      <c r="D73" s="2">
        <v>11.137077227619557</v>
      </c>
      <c r="E73" s="2">
        <v>11.130281143872708</v>
      </c>
      <c r="F73" s="2">
        <v>9.796507285452094</v>
      </c>
    </row>
    <row r="74" spans="1:6" x14ac:dyDescent="0.25">
      <c r="A74">
        <v>21900</v>
      </c>
      <c r="B74">
        <f t="shared" si="2"/>
        <v>365</v>
      </c>
      <c r="C74" s="4">
        <f t="shared" si="3"/>
        <v>43007.093749999767</v>
      </c>
      <c r="D74" s="2">
        <v>11.137077227619557</v>
      </c>
      <c r="E74" s="2">
        <v>10.578763703304048</v>
      </c>
      <c r="F74" s="2">
        <v>8.4234142381826587</v>
      </c>
    </row>
    <row r="75" spans="1:6" x14ac:dyDescent="0.25">
      <c r="A75">
        <v>22200</v>
      </c>
      <c r="B75">
        <f t="shared" si="2"/>
        <v>370</v>
      </c>
      <c r="C75" s="4">
        <f t="shared" si="3"/>
        <v>43007.097222221986</v>
      </c>
      <c r="D75" s="2">
        <v>11.510135232985249</v>
      </c>
      <c r="E75" s="2">
        <v>11.130281143872708</v>
      </c>
      <c r="F75" s="2">
        <v>8.212138079394208</v>
      </c>
    </row>
    <row r="76" spans="1:6" x14ac:dyDescent="0.25">
      <c r="A76">
        <v>22500</v>
      </c>
      <c r="B76">
        <f t="shared" si="2"/>
        <v>375</v>
      </c>
      <c r="C76" s="4">
        <f t="shared" si="3"/>
        <v>43007.100694444205</v>
      </c>
      <c r="D76" s="2">
        <v>11.510135232985249</v>
      </c>
      <c r="E76" s="2">
        <v>11.130281143872708</v>
      </c>
      <c r="F76" s="2">
        <v>9.1628807939421222</v>
      </c>
    </row>
    <row r="77" spans="1:6" x14ac:dyDescent="0.25">
      <c r="A77">
        <v>22800</v>
      </c>
      <c r="B77">
        <f t="shared" si="2"/>
        <v>380</v>
      </c>
      <c r="C77" s="4">
        <f t="shared" si="3"/>
        <v>43007.104166666424</v>
      </c>
      <c r="D77" s="2">
        <v>11.510135232985249</v>
      </c>
      <c r="E77" s="2">
        <v>11.268160504014986</v>
      </c>
      <c r="F77" s="2">
        <v>10.219059603028995</v>
      </c>
    </row>
    <row r="78" spans="1:6" x14ac:dyDescent="0.25">
      <c r="A78">
        <v>23100</v>
      </c>
      <c r="B78">
        <f t="shared" si="2"/>
        <v>385</v>
      </c>
      <c r="C78" s="4">
        <f t="shared" si="3"/>
        <v>43007.107638888643</v>
      </c>
      <c r="D78" s="2">
        <v>11.385782564530018</v>
      </c>
      <c r="E78" s="2">
        <v>11.130281143872708</v>
      </c>
      <c r="F78" s="2">
        <v>10.324697682423221</v>
      </c>
    </row>
    <row r="79" spans="1:6" x14ac:dyDescent="0.25">
      <c r="A79">
        <v>23400</v>
      </c>
      <c r="B79">
        <f t="shared" si="2"/>
        <v>390</v>
      </c>
      <c r="C79" s="4">
        <f t="shared" si="3"/>
        <v>43007.111111110862</v>
      </c>
      <c r="D79" s="2">
        <v>11.137077227619557</v>
      </c>
      <c r="E79" s="2">
        <v>10.992839495984981</v>
      </c>
      <c r="F79" s="2">
        <v>9.0572427145481242</v>
      </c>
    </row>
    <row r="80" spans="1:6" x14ac:dyDescent="0.25">
      <c r="A80">
        <v>23700</v>
      </c>
      <c r="B80">
        <f t="shared" si="2"/>
        <v>395</v>
      </c>
      <c r="C80" s="4">
        <f t="shared" si="3"/>
        <v>43007.114583333081</v>
      </c>
      <c r="D80" s="2">
        <v>11.510135232985249</v>
      </c>
      <c r="E80" s="2">
        <v>11.130281143872708</v>
      </c>
      <c r="F80" s="2">
        <v>7.8952238412116458</v>
      </c>
    </row>
    <row r="81" spans="1:6" x14ac:dyDescent="0.25">
      <c r="A81">
        <v>24000</v>
      </c>
      <c r="B81">
        <f t="shared" si="2"/>
        <v>400</v>
      </c>
      <c r="C81" s="4">
        <f t="shared" si="3"/>
        <v>43007.1180555553</v>
      </c>
      <c r="D81" s="2">
        <v>11.385782564530018</v>
      </c>
      <c r="E81" s="2">
        <v>11.130281143872708</v>
      </c>
      <c r="F81" s="2">
        <v>9.1628807939421222</v>
      </c>
    </row>
    <row r="82" spans="1:6" x14ac:dyDescent="0.25">
      <c r="A82">
        <v>24300</v>
      </c>
      <c r="B82">
        <f t="shared" si="2"/>
        <v>405</v>
      </c>
      <c r="C82" s="4">
        <f t="shared" si="3"/>
        <v>43007.121527777519</v>
      </c>
      <c r="D82" s="2">
        <v>11.012724559164553</v>
      </c>
      <c r="E82" s="2">
        <v>11.130281143872708</v>
      </c>
      <c r="F82" s="2">
        <v>10.219059603028995</v>
      </c>
    </row>
    <row r="83" spans="1:6" x14ac:dyDescent="0.25">
      <c r="A83">
        <v>24600</v>
      </c>
      <c r="B83">
        <f t="shared" si="2"/>
        <v>410</v>
      </c>
      <c r="C83" s="4">
        <f t="shared" si="3"/>
        <v>43007.124999999738</v>
      </c>
      <c r="D83" s="2">
        <v>10.639990388873002</v>
      </c>
      <c r="E83" s="2">
        <v>11.130281143872708</v>
      </c>
      <c r="F83" s="2">
        <v>9.1628807939421222</v>
      </c>
    </row>
    <row r="84" spans="1:6" x14ac:dyDescent="0.25">
      <c r="A84">
        <v>24900</v>
      </c>
      <c r="B84">
        <f t="shared" si="2"/>
        <v>415</v>
      </c>
      <c r="C84" s="4">
        <f t="shared" si="3"/>
        <v>43007.128472221957</v>
      </c>
      <c r="D84" s="2">
        <v>10.515637720417772</v>
      </c>
      <c r="E84" s="2">
        <v>10.303004983019719</v>
      </c>
      <c r="F84" s="2">
        <v>8.1065000000002101</v>
      </c>
    </row>
    <row r="85" spans="1:6" x14ac:dyDescent="0.25">
      <c r="A85">
        <v>25200</v>
      </c>
      <c r="B85">
        <f t="shared" si="2"/>
        <v>420</v>
      </c>
      <c r="C85" s="4">
        <f t="shared" si="3"/>
        <v>43007.131944444176</v>
      </c>
      <c r="D85" s="2">
        <v>10.391285051962541</v>
      </c>
      <c r="E85" s="2">
        <v>9.8893669025931104</v>
      </c>
      <c r="F85" s="2">
        <v>7.1557572854521823</v>
      </c>
    </row>
    <row r="86" spans="1:6" x14ac:dyDescent="0.25">
      <c r="A86">
        <v>25500</v>
      </c>
      <c r="B86">
        <f t="shared" si="2"/>
        <v>425</v>
      </c>
      <c r="C86" s="4">
        <f t="shared" si="3"/>
        <v>43007.135416666395</v>
      </c>
      <c r="D86" s="2">
        <v>11.012724559164553</v>
      </c>
      <c r="E86" s="2">
        <v>10.992839495984981</v>
      </c>
      <c r="F86" s="2">
        <v>9.1628807939421222</v>
      </c>
    </row>
    <row r="87" spans="1:6" x14ac:dyDescent="0.25">
      <c r="A87">
        <v>25800</v>
      </c>
      <c r="B87">
        <f t="shared" si="2"/>
        <v>430</v>
      </c>
      <c r="C87" s="4">
        <f t="shared" si="3"/>
        <v>43007.138888888614</v>
      </c>
      <c r="D87" s="2">
        <v>10.26693238350731</v>
      </c>
      <c r="E87" s="2">
        <v>10.992839495984981</v>
      </c>
      <c r="F87" s="2">
        <v>10.219059603028995</v>
      </c>
    </row>
    <row r="88" spans="1:6" x14ac:dyDescent="0.25">
      <c r="A88">
        <v>26100</v>
      </c>
      <c r="B88">
        <f t="shared" si="2"/>
        <v>435</v>
      </c>
      <c r="C88" s="4">
        <f t="shared" si="3"/>
        <v>43007.142361110833</v>
      </c>
      <c r="D88" s="2">
        <v>10.764343057328233</v>
      </c>
      <c r="E88" s="2">
        <v>11.130281143872708</v>
      </c>
      <c r="F88" s="2">
        <v>10.641611920605783</v>
      </c>
    </row>
    <row r="89" spans="1:6" x14ac:dyDescent="0.25">
      <c r="A89">
        <v>26400</v>
      </c>
      <c r="B89">
        <f t="shared" si="2"/>
        <v>440</v>
      </c>
      <c r="C89" s="4">
        <f t="shared" si="3"/>
        <v>43007.145833333052</v>
      </c>
      <c r="D89" s="2">
        <v>10.26693238350731</v>
      </c>
      <c r="E89" s="2">
        <v>10.303004983019719</v>
      </c>
      <c r="F89" s="2">
        <v>10.958526158788459</v>
      </c>
    </row>
    <row r="90" spans="1:6" x14ac:dyDescent="0.25">
      <c r="A90">
        <v>26700</v>
      </c>
      <c r="B90">
        <f t="shared" si="2"/>
        <v>445</v>
      </c>
      <c r="C90" s="4">
        <f t="shared" si="3"/>
        <v>43007.149305555271</v>
      </c>
      <c r="D90" s="2">
        <v>10.26693238350731</v>
      </c>
      <c r="E90" s="2">
        <v>9.7514875424508318</v>
      </c>
      <c r="F90" s="2">
        <v>9.9023473497018131</v>
      </c>
    </row>
    <row r="91" spans="1:6" x14ac:dyDescent="0.25">
      <c r="A91">
        <v>27000</v>
      </c>
      <c r="B91">
        <f t="shared" si="2"/>
        <v>450</v>
      </c>
      <c r="C91" s="4">
        <f t="shared" si="3"/>
        <v>43007.15277777749</v>
      </c>
      <c r="D91" s="2">
        <v>10.391285051962541</v>
      </c>
      <c r="E91" s="2">
        <v>9.8893669025931104</v>
      </c>
      <c r="F91" s="2">
        <v>8.8459665557595599</v>
      </c>
    </row>
    <row r="92" spans="1:6" x14ac:dyDescent="0.25">
      <c r="A92">
        <v>27300</v>
      </c>
      <c r="B92">
        <f t="shared" si="2"/>
        <v>455</v>
      </c>
      <c r="C92" s="4">
        <f t="shared" si="3"/>
        <v>43007.156249999709</v>
      </c>
      <c r="D92" s="2">
        <v>10.391285051962541</v>
      </c>
      <c r="E92" s="2">
        <v>9.7514875424508318</v>
      </c>
      <c r="F92" s="2">
        <v>9.3741569527305728</v>
      </c>
    </row>
    <row r="93" spans="1:6" x14ac:dyDescent="0.25">
      <c r="A93">
        <v>27600</v>
      </c>
      <c r="B93">
        <f t="shared" si="2"/>
        <v>460</v>
      </c>
      <c r="C93" s="4">
        <f t="shared" si="3"/>
        <v>43007.159722221928</v>
      </c>
      <c r="D93" s="2">
        <v>10.26693238350731</v>
      </c>
      <c r="E93" s="2">
        <v>9.7514875424508318</v>
      </c>
      <c r="F93" s="2">
        <v>10.747250000000008</v>
      </c>
    </row>
    <row r="94" spans="1:6" x14ac:dyDescent="0.25">
      <c r="A94">
        <v>27900</v>
      </c>
      <c r="B94">
        <f t="shared" si="2"/>
        <v>465</v>
      </c>
      <c r="C94" s="4">
        <f t="shared" si="3"/>
        <v>43007.163194444147</v>
      </c>
      <c r="D94" s="2">
        <v>10.26693238350731</v>
      </c>
      <c r="E94" s="2">
        <v>9.7514875424508318</v>
      </c>
      <c r="F94" s="2">
        <v>11.275440396971248</v>
      </c>
    </row>
    <row r="95" spans="1:6" x14ac:dyDescent="0.25">
      <c r="A95">
        <v>28200</v>
      </c>
      <c r="B95">
        <f t="shared" si="2"/>
        <v>470</v>
      </c>
      <c r="C95" s="4">
        <f t="shared" si="3"/>
        <v>43007.166666666366</v>
      </c>
      <c r="D95" s="2">
        <v>10.26693238350731</v>
      </c>
      <c r="E95" s="2">
        <v>9.7514875424508318</v>
      </c>
      <c r="F95" s="2">
        <v>11.275440396971248</v>
      </c>
    </row>
    <row r="96" spans="1:6" x14ac:dyDescent="0.25">
      <c r="A96">
        <v>28500</v>
      </c>
      <c r="B96">
        <f t="shared" si="2"/>
        <v>475</v>
      </c>
      <c r="C96" s="4">
        <f t="shared" si="3"/>
        <v>43007.170138888585</v>
      </c>
      <c r="D96" s="2">
        <v>10.142579715052307</v>
      </c>
      <c r="E96" s="2">
        <v>9.0616530294855693</v>
      </c>
      <c r="F96" s="2">
        <v>10.219059603028995</v>
      </c>
    </row>
    <row r="97" spans="1:6" x14ac:dyDescent="0.25">
      <c r="A97">
        <v>28800</v>
      </c>
      <c r="B97">
        <f t="shared" si="2"/>
        <v>480</v>
      </c>
      <c r="C97" s="4">
        <f t="shared" si="3"/>
        <v>43007.173611110804</v>
      </c>
      <c r="D97" s="2">
        <v>10.26693238350731</v>
      </c>
      <c r="E97" s="2">
        <v>9.7514875424508318</v>
      </c>
      <c r="F97" s="2">
        <v>9.3741569527305728</v>
      </c>
    </row>
    <row r="98" spans="1:6" x14ac:dyDescent="0.25">
      <c r="A98">
        <v>29100</v>
      </c>
      <c r="B98">
        <f t="shared" si="2"/>
        <v>485</v>
      </c>
      <c r="C98" s="4">
        <f t="shared" si="3"/>
        <v>43007.177083333023</v>
      </c>
      <c r="D98" s="2">
        <v>10.26693238350731</v>
      </c>
      <c r="E98" s="2">
        <v>9.7514875424508318</v>
      </c>
      <c r="F98" s="2">
        <v>10.430335761817446</v>
      </c>
    </row>
    <row r="99" spans="1:6" x14ac:dyDescent="0.25">
      <c r="A99">
        <v>29400</v>
      </c>
      <c r="B99">
        <f t="shared" si="2"/>
        <v>490</v>
      </c>
      <c r="C99" s="4">
        <f t="shared" si="3"/>
        <v>43007.180555555242</v>
      </c>
      <c r="D99" s="2">
        <v>10.26693238350731</v>
      </c>
      <c r="E99" s="2">
        <v>9.7514875424508318</v>
      </c>
      <c r="F99" s="2">
        <v>11.275440396971248</v>
      </c>
    </row>
    <row r="100" spans="1:6" x14ac:dyDescent="0.25">
      <c r="A100">
        <v>29700</v>
      </c>
      <c r="B100">
        <f t="shared" si="2"/>
        <v>495</v>
      </c>
      <c r="C100" s="4">
        <f t="shared" si="3"/>
        <v>43007.184027777461</v>
      </c>
      <c r="D100" s="2">
        <v>10.142579715052307</v>
      </c>
      <c r="E100" s="2">
        <v>9.7514875424508318</v>
      </c>
      <c r="F100" s="2">
        <v>12.331619206057894</v>
      </c>
    </row>
    <row r="101" spans="1:6" x14ac:dyDescent="0.25">
      <c r="A101">
        <v>30000</v>
      </c>
      <c r="B101">
        <f t="shared" si="2"/>
        <v>500</v>
      </c>
      <c r="C101" s="4">
        <f t="shared" si="3"/>
        <v>43007.18749999968</v>
      </c>
      <c r="D101" s="2">
        <v>9.3964637043211496</v>
      </c>
      <c r="E101" s="2">
        <v>8.7858943092010122</v>
      </c>
      <c r="F101" s="2">
        <v>12.120545032124824</v>
      </c>
    </row>
    <row r="102" spans="1:6" x14ac:dyDescent="0.25">
      <c r="A102">
        <v>30300</v>
      </c>
      <c r="B102">
        <f t="shared" si="2"/>
        <v>505</v>
      </c>
      <c r="C102" s="4">
        <f t="shared" si="3"/>
        <v>43007.190972221899</v>
      </c>
      <c r="D102" s="2">
        <v>9.5208163727763804</v>
      </c>
      <c r="E102" s="2">
        <v>8.372256228774404</v>
      </c>
      <c r="F102" s="2">
        <v>11.275440396971248</v>
      </c>
    </row>
    <row r="103" spans="1:6" x14ac:dyDescent="0.25">
      <c r="A103">
        <v>30600</v>
      </c>
      <c r="B103">
        <f t="shared" si="2"/>
        <v>510</v>
      </c>
      <c r="C103" s="4">
        <f t="shared" si="3"/>
        <v>43007.194444444118</v>
      </c>
      <c r="D103" s="2">
        <v>9.2724348709400601</v>
      </c>
      <c r="E103" s="2">
        <v>8.5101355889166825</v>
      </c>
      <c r="F103" s="2">
        <v>10.535973841211671</v>
      </c>
    </row>
    <row r="104" spans="1:6" x14ac:dyDescent="0.25">
      <c r="A104">
        <v>30900</v>
      </c>
      <c r="B104">
        <f t="shared" si="2"/>
        <v>515</v>
      </c>
      <c r="C104" s="4">
        <f t="shared" si="3"/>
        <v>43007.197916666337</v>
      </c>
      <c r="D104" s="2">
        <v>9.8938743781418452</v>
      </c>
      <c r="E104" s="2">
        <v>9.4757288221665021</v>
      </c>
      <c r="F104" s="2">
        <v>11.275440396971248</v>
      </c>
    </row>
    <row r="105" spans="1:6" x14ac:dyDescent="0.25">
      <c r="A105">
        <v>31200</v>
      </c>
      <c r="B105">
        <f t="shared" si="2"/>
        <v>520</v>
      </c>
      <c r="C105" s="4">
        <f t="shared" si="3"/>
        <v>43007.201388888556</v>
      </c>
      <c r="D105" s="2">
        <v>9.5208163727763804</v>
      </c>
      <c r="E105" s="2">
        <v>9.3378494620242236</v>
      </c>
      <c r="F105" s="2">
        <v>11.803630793942148</v>
      </c>
    </row>
    <row r="106" spans="1:6" x14ac:dyDescent="0.25">
      <c r="A106">
        <v>31500</v>
      </c>
      <c r="B106">
        <f t="shared" si="2"/>
        <v>525</v>
      </c>
      <c r="C106" s="4">
        <f t="shared" si="3"/>
        <v>43007.204861110775</v>
      </c>
      <c r="D106" s="2">
        <v>9.3964637043211496</v>
      </c>
      <c r="E106" s="2">
        <v>8.9237736693432907</v>
      </c>
      <c r="F106" s="2">
        <v>12.331619206057894</v>
      </c>
    </row>
    <row r="107" spans="1:6" x14ac:dyDescent="0.25">
      <c r="A107">
        <v>31800</v>
      </c>
      <c r="B107">
        <f t="shared" si="2"/>
        <v>530</v>
      </c>
      <c r="C107" s="4">
        <f t="shared" si="3"/>
        <v>43007.208333332994</v>
      </c>
      <c r="D107" s="2">
        <v>9.0237295340295987</v>
      </c>
      <c r="E107" s="2">
        <v>8.372256228774404</v>
      </c>
      <c r="F107" s="2">
        <v>11.275440396971248</v>
      </c>
    </row>
    <row r="108" spans="1:6" x14ac:dyDescent="0.25">
      <c r="A108">
        <v>32100</v>
      </c>
      <c r="B108">
        <f t="shared" si="2"/>
        <v>535</v>
      </c>
      <c r="C108" s="4">
        <f t="shared" si="3"/>
        <v>43007.211805555213</v>
      </c>
      <c r="D108" s="2">
        <v>9.1477583674106882</v>
      </c>
      <c r="E108" s="2">
        <v>8.372256228774404</v>
      </c>
      <c r="F108" s="2">
        <v>10.535973841211671</v>
      </c>
    </row>
    <row r="109" spans="1:6" x14ac:dyDescent="0.25">
      <c r="A109">
        <v>32400</v>
      </c>
      <c r="B109">
        <f t="shared" si="2"/>
        <v>540</v>
      </c>
      <c r="C109" s="4">
        <f t="shared" si="3"/>
        <v>43007.215277777432</v>
      </c>
      <c r="D109" s="2">
        <v>9.3964637043211496</v>
      </c>
      <c r="E109" s="2">
        <v>8.6480149490589611</v>
      </c>
      <c r="F109" s="2">
        <v>10.958526158788459</v>
      </c>
    </row>
    <row r="110" spans="1:6" x14ac:dyDescent="0.25">
      <c r="A110">
        <v>32700</v>
      </c>
      <c r="B110">
        <f t="shared" si="2"/>
        <v>545</v>
      </c>
      <c r="C110" s="4">
        <f t="shared" si="3"/>
        <v>43007.218749999651</v>
      </c>
      <c r="D110" s="2">
        <v>9.3964637043211496</v>
      </c>
      <c r="E110" s="2">
        <v>8.5101355889166825</v>
      </c>
      <c r="F110" s="2">
        <v>11.592354635153697</v>
      </c>
    </row>
    <row r="111" spans="1:6" x14ac:dyDescent="0.25">
      <c r="A111">
        <f>A110+300</f>
        <v>33000</v>
      </c>
      <c r="B111">
        <f t="shared" si="2"/>
        <v>550</v>
      </c>
      <c r="C111" s="4">
        <f t="shared" si="3"/>
        <v>43007.22222222187</v>
      </c>
      <c r="D111" s="2">
        <v>10.018227046597076</v>
      </c>
      <c r="E111" s="2">
        <v>9.3378494620242236</v>
      </c>
      <c r="F111" s="2">
        <v>12.331619206057894</v>
      </c>
    </row>
    <row r="112" spans="1:6" x14ac:dyDescent="0.25">
      <c r="A112">
        <f t="shared" ref="A112:A169" si="4">A111+300</f>
        <v>33300</v>
      </c>
      <c r="B112">
        <f t="shared" si="2"/>
        <v>555</v>
      </c>
      <c r="C112" s="4">
        <f t="shared" si="3"/>
        <v>43007.225694444089</v>
      </c>
      <c r="D112" s="2">
        <v>9.2724348709400601</v>
      </c>
      <c r="E112" s="2">
        <v>8.5101355889166825</v>
      </c>
      <c r="F112" s="2">
        <v>12.754373508490062</v>
      </c>
    </row>
    <row r="113" spans="1:6" x14ac:dyDescent="0.25">
      <c r="A113">
        <f t="shared" si="4"/>
        <v>33600</v>
      </c>
      <c r="B113">
        <f t="shared" si="2"/>
        <v>560</v>
      </c>
      <c r="C113" s="4">
        <f t="shared" si="3"/>
        <v>43007.229166666308</v>
      </c>
      <c r="D113" s="2">
        <v>9.0237295340295987</v>
      </c>
      <c r="E113" s="2">
        <v>8.372256228774404</v>
      </c>
      <c r="F113" s="2">
        <v>11.697992714548036</v>
      </c>
    </row>
    <row r="114" spans="1:6" x14ac:dyDescent="0.25">
      <c r="A114">
        <f t="shared" si="4"/>
        <v>33900</v>
      </c>
      <c r="B114">
        <f t="shared" si="2"/>
        <v>565</v>
      </c>
      <c r="C114" s="4">
        <f t="shared" si="3"/>
        <v>43007.232638888527</v>
      </c>
      <c r="D114" s="2">
        <v>9.0237295340295987</v>
      </c>
      <c r="E114" s="2">
        <v>8.372256228774404</v>
      </c>
      <c r="F114" s="2">
        <v>10.747250000000008</v>
      </c>
    </row>
    <row r="115" spans="1:6" x14ac:dyDescent="0.25">
      <c r="A115">
        <f t="shared" si="4"/>
        <v>34200</v>
      </c>
      <c r="B115">
        <f t="shared" si="2"/>
        <v>570</v>
      </c>
      <c r="C115" s="4">
        <f t="shared" si="3"/>
        <v>43007.236111110746</v>
      </c>
      <c r="D115" s="2">
        <v>9.8938743781418452</v>
      </c>
      <c r="E115" s="2">
        <v>8.372256228774404</v>
      </c>
      <c r="F115" s="2">
        <v>11.064164238182798</v>
      </c>
    </row>
    <row r="116" spans="1:6" x14ac:dyDescent="0.25">
      <c r="A116">
        <f t="shared" si="4"/>
        <v>34500</v>
      </c>
      <c r="B116">
        <f t="shared" si="2"/>
        <v>575</v>
      </c>
      <c r="C116" s="4">
        <f t="shared" si="3"/>
        <v>43007.239583332965</v>
      </c>
      <c r="D116" s="2">
        <v>9.1477583674106882</v>
      </c>
      <c r="E116" s="2">
        <v>8.372256228774404</v>
      </c>
      <c r="F116" s="2">
        <v>11.592354635153697</v>
      </c>
    </row>
    <row r="117" spans="1:6" x14ac:dyDescent="0.25">
      <c r="A117">
        <f t="shared" si="4"/>
        <v>34800</v>
      </c>
      <c r="B117">
        <f t="shared" si="2"/>
        <v>580</v>
      </c>
      <c r="C117" s="4">
        <f t="shared" si="3"/>
        <v>43007.243055555184</v>
      </c>
      <c r="D117" s="2">
        <v>9.0237295340295987</v>
      </c>
      <c r="E117" s="2">
        <v>8.372256228774404</v>
      </c>
      <c r="F117" s="2">
        <v>12.64853344424057</v>
      </c>
    </row>
    <row r="118" spans="1:6" x14ac:dyDescent="0.25">
      <c r="A118">
        <f t="shared" si="4"/>
        <v>35100</v>
      </c>
      <c r="B118">
        <f t="shared" si="2"/>
        <v>585</v>
      </c>
      <c r="C118" s="4">
        <f t="shared" si="3"/>
        <v>43007.246527777403</v>
      </c>
      <c r="D118" s="2">
        <v>9.0237295340295987</v>
      </c>
      <c r="E118" s="2">
        <v>8.372256228774404</v>
      </c>
      <c r="F118" s="2">
        <v>12.859809603028907</v>
      </c>
    </row>
    <row r="119" spans="1:6" x14ac:dyDescent="0.25">
      <c r="A119">
        <f t="shared" si="4"/>
        <v>35400</v>
      </c>
      <c r="B119">
        <f t="shared" si="2"/>
        <v>590</v>
      </c>
      <c r="C119" s="4">
        <f t="shared" si="3"/>
        <v>43007.249999999622</v>
      </c>
      <c r="D119" s="2">
        <v>9.0237295340295987</v>
      </c>
      <c r="E119" s="2">
        <v>8.372256228774404</v>
      </c>
      <c r="F119" s="2">
        <v>11.909268873336373</v>
      </c>
    </row>
    <row r="120" spans="1:6" x14ac:dyDescent="0.25">
      <c r="A120">
        <f t="shared" si="4"/>
        <v>35700</v>
      </c>
      <c r="B120">
        <f t="shared" si="2"/>
        <v>595</v>
      </c>
      <c r="C120" s="4">
        <f t="shared" si="3"/>
        <v>43007.253472221841</v>
      </c>
      <c r="D120" s="2">
        <v>9.3964637043211496</v>
      </c>
      <c r="E120" s="2">
        <v>8.372256228774404</v>
      </c>
      <c r="F120" s="2">
        <v>10.324697682423221</v>
      </c>
    </row>
    <row r="121" spans="1:6" x14ac:dyDescent="0.25">
      <c r="A121">
        <f t="shared" si="4"/>
        <v>36000</v>
      </c>
      <c r="B121">
        <f t="shared" si="2"/>
        <v>600</v>
      </c>
      <c r="C121" s="4">
        <f t="shared" si="3"/>
        <v>43007.25694444406</v>
      </c>
      <c r="D121" s="2">
        <v>10.26693238350731</v>
      </c>
      <c r="E121" s="2">
        <v>9.6136081823085533</v>
      </c>
      <c r="F121" s="2">
        <v>11.909268873336373</v>
      </c>
    </row>
    <row r="122" spans="1:6" x14ac:dyDescent="0.25">
      <c r="A122">
        <f t="shared" si="4"/>
        <v>36300</v>
      </c>
      <c r="B122">
        <f t="shared" si="2"/>
        <v>605</v>
      </c>
      <c r="C122" s="4">
        <f t="shared" si="3"/>
        <v>43007.260416666279</v>
      </c>
      <c r="D122" s="2">
        <v>10.26693238350731</v>
      </c>
      <c r="E122" s="2">
        <v>9.7514875424508318</v>
      </c>
      <c r="F122" s="2">
        <v>12.331619206057894</v>
      </c>
    </row>
    <row r="123" spans="1:6" x14ac:dyDescent="0.25">
      <c r="A123">
        <f t="shared" si="4"/>
        <v>36600</v>
      </c>
      <c r="B123">
        <f t="shared" si="2"/>
        <v>610</v>
      </c>
      <c r="C123" s="4">
        <f t="shared" si="3"/>
        <v>43007.263888888498</v>
      </c>
      <c r="D123" s="2">
        <v>10.26693238350731</v>
      </c>
      <c r="E123" s="2">
        <v>9.3378494620242236</v>
      </c>
      <c r="F123" s="2">
        <v>13.176723841211583</v>
      </c>
    </row>
    <row r="124" spans="1:6" x14ac:dyDescent="0.25">
      <c r="A124">
        <f t="shared" si="4"/>
        <v>36900</v>
      </c>
      <c r="B124">
        <f t="shared" si="2"/>
        <v>615</v>
      </c>
      <c r="C124" s="4">
        <f t="shared" si="3"/>
        <v>43007.267361110717</v>
      </c>
      <c r="D124" s="2">
        <v>10.26693238350731</v>
      </c>
      <c r="E124" s="2">
        <v>9.1995323896276204</v>
      </c>
      <c r="F124" s="2">
        <v>12.754373508490062</v>
      </c>
    </row>
    <row r="125" spans="1:6" x14ac:dyDescent="0.25">
      <c r="A125">
        <f t="shared" si="4"/>
        <v>37200</v>
      </c>
      <c r="B125">
        <f t="shared" si="2"/>
        <v>620</v>
      </c>
      <c r="C125" s="4">
        <f t="shared" si="3"/>
        <v>43007.270833332936</v>
      </c>
      <c r="D125" s="2">
        <v>10.26693238350731</v>
      </c>
      <c r="E125" s="2">
        <v>9.6136081823085533</v>
      </c>
      <c r="F125" s="2">
        <v>12.331619206057894</v>
      </c>
    </row>
    <row r="126" spans="1:6" x14ac:dyDescent="0.25">
      <c r="A126">
        <f t="shared" si="4"/>
        <v>37500</v>
      </c>
      <c r="B126">
        <f t="shared" si="2"/>
        <v>625</v>
      </c>
      <c r="C126" s="4">
        <f t="shared" si="3"/>
        <v>43007.274305555155</v>
      </c>
      <c r="D126" s="2">
        <v>11.385782564530018</v>
      </c>
      <c r="E126" s="2">
        <v>9.7514875424508318</v>
      </c>
      <c r="F126" s="2">
        <v>12.43725728545212</v>
      </c>
    </row>
    <row r="127" spans="1:6" x14ac:dyDescent="0.25">
      <c r="A127">
        <f t="shared" si="4"/>
        <v>37800</v>
      </c>
      <c r="B127">
        <f t="shared" si="2"/>
        <v>630</v>
      </c>
      <c r="C127" s="4">
        <f t="shared" si="3"/>
        <v>43007.277777777374</v>
      </c>
      <c r="D127" s="2">
        <v>11.758840569895483</v>
      </c>
      <c r="E127" s="2">
        <v>11.130281143872708</v>
      </c>
      <c r="F127" s="2">
        <v>14.021828476365272</v>
      </c>
    </row>
    <row r="128" spans="1:6" x14ac:dyDescent="0.25">
      <c r="A128">
        <f t="shared" si="4"/>
        <v>38100</v>
      </c>
      <c r="B128">
        <f t="shared" si="2"/>
        <v>635</v>
      </c>
      <c r="C128" s="4">
        <f t="shared" si="3"/>
        <v>43007.281249999593</v>
      </c>
      <c r="D128" s="2">
        <v>11.510135232985249</v>
      </c>
      <c r="E128" s="2">
        <v>11.130281143872708</v>
      </c>
      <c r="F128" s="2">
        <v>15.18364536484637</v>
      </c>
    </row>
    <row r="129" spans="1:6" x14ac:dyDescent="0.25">
      <c r="A129">
        <f t="shared" si="4"/>
        <v>38400</v>
      </c>
      <c r="B129">
        <f t="shared" si="2"/>
        <v>640</v>
      </c>
      <c r="C129" s="4">
        <f t="shared" si="3"/>
        <v>43007.284722221812</v>
      </c>
      <c r="D129" s="2">
        <v>11.510135232985249</v>
      </c>
      <c r="E129" s="2">
        <v>10.992839495984981</v>
      </c>
      <c r="F129" s="2">
        <v>16.134388079394284</v>
      </c>
    </row>
    <row r="130" spans="1:6" x14ac:dyDescent="0.25">
      <c r="A130">
        <f t="shared" si="4"/>
        <v>38700</v>
      </c>
      <c r="B130">
        <f t="shared" si="2"/>
        <v>645</v>
      </c>
      <c r="C130" s="4">
        <f t="shared" si="3"/>
        <v>43007.288194444031</v>
      </c>
      <c r="D130" s="2">
        <v>11.510135232985249</v>
      </c>
      <c r="E130" s="2">
        <v>10.027246262735162</v>
      </c>
      <c r="F130" s="2">
        <v>15.500559603028933</v>
      </c>
    </row>
    <row r="131" spans="1:6" x14ac:dyDescent="0.25">
      <c r="A131">
        <f t="shared" si="4"/>
        <v>39000</v>
      </c>
      <c r="B131">
        <f t="shared" si="2"/>
        <v>650</v>
      </c>
      <c r="C131" s="4">
        <f t="shared" si="3"/>
        <v>43007.29166666625</v>
      </c>
      <c r="D131" s="2">
        <v>11.510135232985249</v>
      </c>
      <c r="E131" s="2">
        <v>9.7514875424508318</v>
      </c>
      <c r="F131" s="2">
        <v>14.655656952730737</v>
      </c>
    </row>
    <row r="132" spans="1:6" x14ac:dyDescent="0.25">
      <c r="A132">
        <f t="shared" si="4"/>
        <v>39300</v>
      </c>
      <c r="B132">
        <f t="shared" ref="B132:B193" si="5">A132/300*5</f>
        <v>655</v>
      </c>
      <c r="C132" s="4">
        <f t="shared" ref="C132:C169" si="6">C131+TIME(,5,)</f>
        <v>43007.295138888469</v>
      </c>
      <c r="D132" s="2">
        <v>12.753661917537102</v>
      </c>
      <c r="E132" s="2">
        <v>11.130281143872708</v>
      </c>
      <c r="F132" s="2">
        <v>15.394921523634707</v>
      </c>
    </row>
    <row r="133" spans="1:6" x14ac:dyDescent="0.25">
      <c r="A133">
        <f t="shared" si="4"/>
        <v>39600</v>
      </c>
      <c r="B133">
        <f t="shared" si="5"/>
        <v>660</v>
      </c>
      <c r="C133" s="4">
        <f t="shared" si="6"/>
        <v>43007.298611110687</v>
      </c>
      <c r="D133" s="2">
        <v>12.629309249081871</v>
      </c>
      <c r="E133" s="2">
        <v>11.130281143872708</v>
      </c>
      <c r="F133" s="2">
        <v>16.556940396971072</v>
      </c>
    </row>
    <row r="134" spans="1:6" x14ac:dyDescent="0.25">
      <c r="A134">
        <f t="shared" si="4"/>
        <v>39900</v>
      </c>
      <c r="B134">
        <f t="shared" si="5"/>
        <v>665</v>
      </c>
      <c r="C134" s="4">
        <f t="shared" si="6"/>
        <v>43007.302083332906</v>
      </c>
      <c r="D134" s="2">
        <v>12.629309249081871</v>
      </c>
      <c r="E134" s="2">
        <v>11.130281143872708</v>
      </c>
      <c r="F134" s="2">
        <v>17.296406952730536</v>
      </c>
    </row>
    <row r="135" spans="1:6" x14ac:dyDescent="0.25">
      <c r="A135">
        <f t="shared" si="4"/>
        <v>40200</v>
      </c>
      <c r="B135">
        <f t="shared" si="5"/>
        <v>670</v>
      </c>
      <c r="C135" s="4">
        <f t="shared" si="6"/>
        <v>43007.305555555125</v>
      </c>
      <c r="D135" s="2">
        <v>12.131898575261175</v>
      </c>
      <c r="E135" s="2">
        <v>11.130281143872708</v>
      </c>
      <c r="F135" s="2">
        <v>17.401843047269494</v>
      </c>
    </row>
    <row r="136" spans="1:6" x14ac:dyDescent="0.25">
      <c r="A136">
        <f t="shared" si="4"/>
        <v>40500</v>
      </c>
      <c r="B136">
        <f t="shared" si="5"/>
        <v>675</v>
      </c>
      <c r="C136" s="4">
        <f t="shared" si="6"/>
        <v>43007.309027777344</v>
      </c>
      <c r="D136" s="2">
        <v>12.256251243716406</v>
      </c>
      <c r="E136" s="2">
        <v>11.130281143872708</v>
      </c>
      <c r="F136" s="2">
        <v>17.085130793942312</v>
      </c>
    </row>
    <row r="137" spans="1:6" x14ac:dyDescent="0.25">
      <c r="A137">
        <f t="shared" si="4"/>
        <v>40800</v>
      </c>
      <c r="B137">
        <f t="shared" si="5"/>
        <v>680</v>
      </c>
      <c r="C137" s="4">
        <f t="shared" si="6"/>
        <v>43007.312499999563</v>
      </c>
      <c r="D137" s="2">
        <v>12.753661917537102</v>
      </c>
      <c r="E137" s="2">
        <v>11.130281143872708</v>
      </c>
      <c r="F137" s="2">
        <v>16.45130231757696</v>
      </c>
    </row>
    <row r="138" spans="1:6" x14ac:dyDescent="0.25">
      <c r="A138">
        <f t="shared" si="4"/>
        <v>41100</v>
      </c>
      <c r="B138">
        <f t="shared" si="5"/>
        <v>685</v>
      </c>
      <c r="C138" s="4">
        <f t="shared" si="6"/>
        <v>43007.315972221782</v>
      </c>
      <c r="D138" s="2">
        <v>12.753661917537102</v>
      </c>
      <c r="E138" s="2">
        <v>11.406477576411589</v>
      </c>
      <c r="F138" s="2">
        <v>16.979492714547973</v>
      </c>
    </row>
    <row r="139" spans="1:6" x14ac:dyDescent="0.25">
      <c r="A139">
        <f t="shared" si="4"/>
        <v>41400</v>
      </c>
      <c r="B139">
        <f t="shared" si="5"/>
        <v>690</v>
      </c>
      <c r="C139" s="4">
        <f t="shared" si="6"/>
        <v>43007.319444444001</v>
      </c>
      <c r="D139" s="2">
        <v>12.753661917537102</v>
      </c>
      <c r="E139" s="2">
        <v>12.509512457549135</v>
      </c>
      <c r="F139" s="2">
        <v>17.613119206057831</v>
      </c>
    </row>
    <row r="140" spans="1:6" x14ac:dyDescent="0.25">
      <c r="A140">
        <f t="shared" si="4"/>
        <v>41700</v>
      </c>
      <c r="B140">
        <f t="shared" si="5"/>
        <v>695</v>
      </c>
      <c r="C140" s="4">
        <f t="shared" si="6"/>
        <v>43007.32291666622</v>
      </c>
      <c r="D140" s="2">
        <v>12.877690750918191</v>
      </c>
      <c r="E140" s="2">
        <v>12.509512457549135</v>
      </c>
      <c r="F140" s="2">
        <v>17.930033444240507</v>
      </c>
    </row>
    <row r="141" spans="1:6" x14ac:dyDescent="0.25">
      <c r="A141">
        <f t="shared" si="4"/>
        <v>42000</v>
      </c>
      <c r="B141">
        <f t="shared" si="5"/>
        <v>700</v>
      </c>
      <c r="C141" s="4">
        <f t="shared" si="6"/>
        <v>43007.326388888439</v>
      </c>
      <c r="D141" s="2">
        <v>12.753661917537102</v>
      </c>
      <c r="E141" s="2">
        <v>11.957995016980249</v>
      </c>
      <c r="F141" s="2">
        <v>17.190768873336538</v>
      </c>
    </row>
    <row r="142" spans="1:6" x14ac:dyDescent="0.25">
      <c r="A142">
        <f t="shared" si="4"/>
        <v>42300</v>
      </c>
      <c r="B142">
        <f t="shared" si="5"/>
        <v>705</v>
      </c>
      <c r="C142" s="4">
        <f t="shared" si="6"/>
        <v>43007.329861110658</v>
      </c>
      <c r="D142" s="2">
        <v>12.753661917537102</v>
      </c>
      <c r="E142" s="2">
        <v>12.233753737264578</v>
      </c>
      <c r="F142" s="2">
        <v>16.662578476365411</v>
      </c>
    </row>
    <row r="143" spans="1:6" x14ac:dyDescent="0.25">
      <c r="A143">
        <f t="shared" si="4"/>
        <v>42600</v>
      </c>
      <c r="B143">
        <f t="shared" si="5"/>
        <v>710</v>
      </c>
      <c r="C143" s="4">
        <f t="shared" si="6"/>
        <v>43007.333333332877</v>
      </c>
      <c r="D143" s="2">
        <v>13.996864767014813</v>
      </c>
      <c r="E143" s="2">
        <v>12.509512457549135</v>
      </c>
      <c r="F143" s="2">
        <v>16.556940396971072</v>
      </c>
    </row>
    <row r="144" spans="1:6" x14ac:dyDescent="0.25">
      <c r="A144">
        <f t="shared" si="4"/>
        <v>42900</v>
      </c>
      <c r="B144">
        <f t="shared" si="5"/>
        <v>715</v>
      </c>
      <c r="C144" s="4">
        <f t="shared" si="6"/>
        <v>43007.336805555096</v>
      </c>
      <c r="D144" s="2">
        <v>13.996864767014813</v>
      </c>
      <c r="E144" s="2">
        <v>13.061467610372119</v>
      </c>
      <c r="F144" s="2">
        <v>17.401843047269494</v>
      </c>
    </row>
    <row r="145" spans="1:6" x14ac:dyDescent="0.25">
      <c r="A145">
        <f t="shared" si="4"/>
        <v>43200</v>
      </c>
      <c r="B145">
        <f t="shared" si="5"/>
        <v>720</v>
      </c>
      <c r="C145" s="4">
        <f t="shared" si="6"/>
        <v>43007.340277777315</v>
      </c>
      <c r="D145" s="2">
        <v>14.369922772380505</v>
      </c>
      <c r="E145" s="2">
        <v>13.888743771225336</v>
      </c>
      <c r="F145" s="2">
        <v>17.613119206057831</v>
      </c>
    </row>
    <row r="146" spans="1:6" x14ac:dyDescent="0.25">
      <c r="A146">
        <f t="shared" si="4"/>
        <v>43500</v>
      </c>
      <c r="B146">
        <f t="shared" si="5"/>
        <v>725</v>
      </c>
      <c r="C146" s="4">
        <f t="shared" si="6"/>
        <v>43007.343749999534</v>
      </c>
      <c r="D146" s="2">
        <v>13.996864767014813</v>
      </c>
      <c r="E146" s="2">
        <v>13.475105690798955</v>
      </c>
      <c r="F146" s="2">
        <v>17.824597349701776</v>
      </c>
    </row>
    <row r="147" spans="1:6" x14ac:dyDescent="0.25">
      <c r="A147">
        <f t="shared" si="4"/>
        <v>43800</v>
      </c>
      <c r="B147">
        <f t="shared" si="5"/>
        <v>730</v>
      </c>
      <c r="C147" s="4">
        <f t="shared" si="6"/>
        <v>43007.347222221753</v>
      </c>
      <c r="D147" s="2">
        <v>13.996864767014813</v>
      </c>
      <c r="E147" s="2">
        <v>13.336788618402124</v>
      </c>
      <c r="F147" s="2">
        <v>17.613119206057831</v>
      </c>
    </row>
    <row r="148" spans="1:6" x14ac:dyDescent="0.25">
      <c r="A148">
        <f t="shared" si="4"/>
        <v>44100</v>
      </c>
      <c r="B148">
        <f t="shared" si="5"/>
        <v>735</v>
      </c>
      <c r="C148" s="4">
        <f t="shared" si="6"/>
        <v>43007.350694443972</v>
      </c>
      <c r="D148" s="2">
        <v>14.618304274216825</v>
      </c>
      <c r="E148" s="2">
        <v>13.888743771225336</v>
      </c>
      <c r="F148" s="2">
        <v>17.085130793942312</v>
      </c>
    </row>
    <row r="149" spans="1:6" x14ac:dyDescent="0.25">
      <c r="A149">
        <f t="shared" si="4"/>
        <v>44400</v>
      </c>
      <c r="B149">
        <f t="shared" si="5"/>
        <v>740</v>
      </c>
      <c r="C149" s="4">
        <f t="shared" si="6"/>
        <v>43007.354166666191</v>
      </c>
      <c r="D149" s="2">
        <v>14.245570103925274</v>
      </c>
      <c r="E149" s="2">
        <v>13.888743771225336</v>
      </c>
      <c r="F149" s="2">
        <v>17.085130793942312</v>
      </c>
    </row>
    <row r="150" spans="1:6" x14ac:dyDescent="0.25">
      <c r="A150">
        <f t="shared" si="4"/>
        <v>44700</v>
      </c>
      <c r="B150">
        <f t="shared" si="5"/>
        <v>745</v>
      </c>
      <c r="C150" s="4">
        <f t="shared" si="6"/>
        <v>43007.35763888841</v>
      </c>
      <c r="D150" s="2">
        <v>15.240067616492524</v>
      </c>
      <c r="E150" s="2">
        <v>13.888743771225336</v>
      </c>
      <c r="F150" s="2">
        <v>17.824597349701776</v>
      </c>
    </row>
    <row r="151" spans="1:6" x14ac:dyDescent="0.25">
      <c r="A151">
        <f t="shared" si="4"/>
        <v>45000</v>
      </c>
      <c r="B151">
        <f t="shared" si="5"/>
        <v>750</v>
      </c>
      <c r="C151" s="4">
        <f t="shared" si="6"/>
        <v>43007.361111110629</v>
      </c>
      <c r="D151" s="2">
        <v>15.240067616492524</v>
      </c>
      <c r="E151" s="2">
        <v>13.888743771225336</v>
      </c>
      <c r="F151" s="2">
        <v>18.035873508490226</v>
      </c>
    </row>
    <row r="152" spans="1:6" x14ac:dyDescent="0.25">
      <c r="A152">
        <f t="shared" si="4"/>
        <v>45300</v>
      </c>
      <c r="B152">
        <f t="shared" si="5"/>
        <v>755</v>
      </c>
      <c r="C152" s="4">
        <f t="shared" si="6"/>
        <v>43007.364583332848</v>
      </c>
      <c r="D152" s="2">
        <v>15.240067616492524</v>
      </c>
      <c r="E152" s="2">
        <v>13.888743771225336</v>
      </c>
      <c r="F152" s="2">
        <v>17.085130793942312</v>
      </c>
    </row>
    <row r="153" spans="1:6" x14ac:dyDescent="0.25">
      <c r="A153">
        <f t="shared" si="4"/>
        <v>45600</v>
      </c>
      <c r="B153">
        <f t="shared" si="5"/>
        <v>760</v>
      </c>
      <c r="C153" s="4">
        <f t="shared" si="6"/>
        <v>43007.368055555067</v>
      </c>
      <c r="D153" s="2">
        <v>15.240067616492524</v>
      </c>
      <c r="E153" s="2">
        <v>13.888743771225336</v>
      </c>
      <c r="F153" s="2">
        <v>16.240026158788623</v>
      </c>
    </row>
    <row r="154" spans="1:6" x14ac:dyDescent="0.25">
      <c r="A154">
        <f t="shared" si="4"/>
        <v>45900</v>
      </c>
      <c r="B154">
        <f t="shared" si="5"/>
        <v>765</v>
      </c>
      <c r="C154" s="4">
        <f t="shared" si="6"/>
        <v>43007.371527777286</v>
      </c>
      <c r="D154" s="2">
        <v>16.483270465970463</v>
      </c>
      <c r="E154" s="2">
        <v>15.267975084901536</v>
      </c>
      <c r="F154" s="2">
        <v>16.873854635153862</v>
      </c>
    </row>
    <row r="155" spans="1:6" x14ac:dyDescent="0.25">
      <c r="A155">
        <f t="shared" si="4"/>
        <v>46200</v>
      </c>
      <c r="B155">
        <f t="shared" si="5"/>
        <v>770</v>
      </c>
      <c r="C155" s="4">
        <f t="shared" si="6"/>
        <v>43007.374999999505</v>
      </c>
      <c r="D155" s="2">
        <v>16.607623134425694</v>
      </c>
      <c r="E155" s="2">
        <v>16.233130605897031</v>
      </c>
      <c r="F155" s="2">
        <v>17.824597349701776</v>
      </c>
    </row>
    <row r="156" spans="1:6" x14ac:dyDescent="0.25">
      <c r="A156">
        <f t="shared" si="4"/>
        <v>46500</v>
      </c>
      <c r="B156">
        <f t="shared" si="5"/>
        <v>775</v>
      </c>
      <c r="C156" s="4">
        <f t="shared" si="6"/>
        <v>43007.378472221724</v>
      </c>
      <c r="D156" s="2">
        <v>17.602444482067085</v>
      </c>
      <c r="E156" s="2">
        <v>16.646768686323639</v>
      </c>
      <c r="F156" s="2">
        <v>18.775138079394196</v>
      </c>
    </row>
    <row r="157" spans="1:6" x14ac:dyDescent="0.25">
      <c r="A157">
        <f t="shared" si="4"/>
        <v>46800</v>
      </c>
      <c r="B157">
        <f t="shared" si="5"/>
        <v>780</v>
      </c>
      <c r="C157" s="4">
        <f t="shared" si="6"/>
        <v>43007.381944443943</v>
      </c>
      <c r="D157" s="2">
        <v>17.726797150522088</v>
      </c>
      <c r="E157" s="2">
        <v>16.646768686323639</v>
      </c>
      <c r="F157" s="2">
        <v>18.880776158788535</v>
      </c>
    </row>
    <row r="158" spans="1:6" x14ac:dyDescent="0.25">
      <c r="A158">
        <f t="shared" si="4"/>
        <v>47100</v>
      </c>
      <c r="B158">
        <f t="shared" si="5"/>
        <v>785</v>
      </c>
      <c r="C158" s="4">
        <f t="shared" si="6"/>
        <v>43007.385416666162</v>
      </c>
      <c r="D158" s="2">
        <v>18.472589326179104</v>
      </c>
      <c r="E158" s="2">
        <v>17.474482559431181</v>
      </c>
      <c r="F158" s="2">
        <v>18.352585761817409</v>
      </c>
    </row>
    <row r="159" spans="1:6" x14ac:dyDescent="0.25">
      <c r="A159">
        <f t="shared" si="4"/>
        <v>47400</v>
      </c>
      <c r="B159">
        <f t="shared" si="5"/>
        <v>790</v>
      </c>
      <c r="C159" s="4">
        <f t="shared" si="6"/>
        <v>43007.388888888381</v>
      </c>
      <c r="D159" s="2">
        <v>18.970000000000027</v>
      </c>
      <c r="E159" s="2">
        <v>18.026000000000067</v>
      </c>
      <c r="F159" s="2">
        <v>18.246947682423183</v>
      </c>
    </row>
    <row r="160" spans="1:6" x14ac:dyDescent="0.25">
      <c r="A160">
        <f t="shared" si="4"/>
        <v>47700</v>
      </c>
      <c r="B160">
        <f t="shared" si="5"/>
        <v>795</v>
      </c>
      <c r="C160" s="4">
        <f t="shared" si="6"/>
        <v>43007.3923611106</v>
      </c>
      <c r="D160" s="2">
        <v>19.094352668455258</v>
      </c>
      <c r="E160" s="2">
        <v>19.129034881137613</v>
      </c>
      <c r="F160" s="2">
        <v>18.775138079394196</v>
      </c>
    </row>
    <row r="161" spans="1:6" x14ac:dyDescent="0.25">
      <c r="A161">
        <f t="shared" si="4"/>
        <v>48000</v>
      </c>
      <c r="B161">
        <f t="shared" si="5"/>
        <v>800</v>
      </c>
      <c r="C161" s="4">
        <f t="shared" si="6"/>
        <v>43007.395833332819</v>
      </c>
      <c r="D161" s="2">
        <v>19.71579217565727</v>
      </c>
      <c r="E161" s="2">
        <v>19.405231313676268</v>
      </c>
      <c r="F161" s="2">
        <v>19.72588079394211</v>
      </c>
    </row>
    <row r="162" spans="1:6" x14ac:dyDescent="0.25">
      <c r="A162">
        <f t="shared" si="4"/>
        <v>48300</v>
      </c>
      <c r="B162">
        <f t="shared" si="5"/>
        <v>805</v>
      </c>
      <c r="C162" s="4">
        <f t="shared" si="6"/>
        <v>43007.399305555038</v>
      </c>
      <c r="D162" s="2">
        <v>19.71579217565727</v>
      </c>
      <c r="E162" s="2">
        <v>19.405231313676268</v>
      </c>
      <c r="F162" s="2">
        <v>20.359507285452082</v>
      </c>
    </row>
    <row r="163" spans="1:6" x14ac:dyDescent="0.25">
      <c r="A163">
        <f t="shared" si="4"/>
        <v>48600</v>
      </c>
      <c r="B163">
        <f t="shared" si="5"/>
        <v>810</v>
      </c>
      <c r="C163" s="4">
        <f t="shared" si="6"/>
        <v>43007.402777777257</v>
      </c>
      <c r="D163" s="2">
        <v>20.213202849477739</v>
      </c>
      <c r="E163" s="2">
        <v>19.405231313676268</v>
      </c>
      <c r="F163" s="2">
        <v>19.303328476365323</v>
      </c>
    </row>
    <row r="164" spans="1:6" x14ac:dyDescent="0.25">
      <c r="A164">
        <f t="shared" si="4"/>
        <v>48900</v>
      </c>
      <c r="B164">
        <f t="shared" si="5"/>
        <v>815</v>
      </c>
      <c r="C164" s="4">
        <f t="shared" si="6"/>
        <v>43007.406249999476</v>
      </c>
      <c r="D164" s="2">
        <v>20.213202849477739</v>
      </c>
      <c r="E164" s="2">
        <v>19.405231313676268</v>
      </c>
      <c r="F164" s="2">
        <v>19.092052317576872</v>
      </c>
    </row>
    <row r="165" spans="1:6" x14ac:dyDescent="0.25">
      <c r="A165">
        <f t="shared" si="4"/>
        <v>49200</v>
      </c>
      <c r="B165">
        <f t="shared" si="5"/>
        <v>820</v>
      </c>
      <c r="C165" s="4">
        <f t="shared" si="6"/>
        <v>43007.409722221695</v>
      </c>
      <c r="D165" s="2">
        <v>20.213202849477739</v>
      </c>
      <c r="E165" s="2">
        <v>20.232507474529484</v>
      </c>
      <c r="F165" s="2">
        <v>19.303328476365323</v>
      </c>
    </row>
    <row r="166" spans="1:6" x14ac:dyDescent="0.25">
      <c r="A166">
        <f t="shared" si="4"/>
        <v>49500</v>
      </c>
      <c r="B166">
        <f t="shared" si="5"/>
        <v>825</v>
      </c>
      <c r="C166" s="4">
        <f t="shared" si="6"/>
        <v>43007.413194443914</v>
      </c>
      <c r="D166" s="2">
        <v>20.586260854843431</v>
      </c>
      <c r="E166" s="2">
        <v>20.784024915098144</v>
      </c>
      <c r="F166" s="2">
        <v>20.0427950321249</v>
      </c>
    </row>
    <row r="167" spans="1:6" x14ac:dyDescent="0.25">
      <c r="A167">
        <f t="shared" si="4"/>
        <v>49800</v>
      </c>
      <c r="B167">
        <f t="shared" si="5"/>
        <v>830</v>
      </c>
      <c r="C167" s="4">
        <f t="shared" si="6"/>
        <v>43007.416666666133</v>
      </c>
      <c r="D167" s="2">
        <v>20.710613523298434</v>
      </c>
      <c r="E167" s="2">
        <v>20.784024915098144</v>
      </c>
      <c r="F167" s="2">
        <v>20.782059603028983</v>
      </c>
    </row>
    <row r="168" spans="1:6" x14ac:dyDescent="0.25">
      <c r="A168">
        <f t="shared" si="4"/>
        <v>50100</v>
      </c>
      <c r="B168">
        <f t="shared" si="5"/>
        <v>835</v>
      </c>
      <c r="C168" s="4">
        <f t="shared" si="6"/>
        <v>43007.420138888352</v>
      </c>
      <c r="D168" s="2">
        <v>21.20802419711913</v>
      </c>
      <c r="E168" s="2">
        <v>20.784024915098144</v>
      </c>
      <c r="F168" s="2">
        <v>21.310249999999996</v>
      </c>
    </row>
    <row r="169" spans="1:6" s="5" customFormat="1" ht="15.75" thickBot="1" x14ac:dyDescent="0.3">
      <c r="A169" s="5">
        <f t="shared" si="4"/>
        <v>50400</v>
      </c>
      <c r="B169" s="5">
        <f t="shared" si="5"/>
        <v>840</v>
      </c>
      <c r="C169" s="6">
        <f t="shared" si="6"/>
        <v>43007.423611110571</v>
      </c>
      <c r="D169" s="7">
        <v>21.456729534029591</v>
      </c>
      <c r="E169" s="7">
        <v>20.921904275240422</v>
      </c>
      <c r="F169" s="7">
        <v>20.148433111519125</v>
      </c>
    </row>
    <row r="170" spans="1:6" x14ac:dyDescent="0.25">
      <c r="A170">
        <v>300</v>
      </c>
      <c r="B170">
        <f t="shared" si="5"/>
        <v>5</v>
      </c>
      <c r="C170" s="4">
        <v>43007.454861111109</v>
      </c>
      <c r="D170" s="2">
        <v>26.71</v>
      </c>
      <c r="E170" s="2">
        <v>26.3</v>
      </c>
      <c r="F170" s="2">
        <v>22.77</v>
      </c>
    </row>
    <row r="171" spans="1:6" x14ac:dyDescent="0.25">
      <c r="A171">
        <v>300</v>
      </c>
      <c r="B171">
        <f t="shared" si="5"/>
        <v>5</v>
      </c>
      <c r="C171" s="4">
        <f t="shared" ref="C171:C230" si="7">C170+TIME(,5,)</f>
        <v>43007.458333333328</v>
      </c>
      <c r="D171" s="2">
        <v>29.58</v>
      </c>
      <c r="E171" s="2">
        <v>29.06</v>
      </c>
      <c r="F171" s="2">
        <v>24.77</v>
      </c>
    </row>
    <row r="172" spans="1:6" x14ac:dyDescent="0.25">
      <c r="A172">
        <v>600</v>
      </c>
      <c r="B172">
        <f t="shared" si="5"/>
        <v>10</v>
      </c>
      <c r="C172" s="4">
        <f t="shared" si="7"/>
        <v>43007.461805555547</v>
      </c>
      <c r="D172" s="2">
        <v>29.82</v>
      </c>
      <c r="E172" s="2">
        <v>30.44</v>
      </c>
      <c r="F172" s="2">
        <v>24.35</v>
      </c>
    </row>
    <row r="173" spans="1:6" x14ac:dyDescent="0.25">
      <c r="A173">
        <v>900</v>
      </c>
      <c r="B173">
        <f t="shared" si="5"/>
        <v>15</v>
      </c>
      <c r="C173" s="4">
        <f t="shared" si="7"/>
        <v>43007.465277777766</v>
      </c>
      <c r="D173" s="2">
        <v>31.07</v>
      </c>
      <c r="E173" s="2">
        <v>30.58</v>
      </c>
      <c r="F173" s="2">
        <v>22.98</v>
      </c>
    </row>
    <row r="174" spans="1:6" x14ac:dyDescent="0.25">
      <c r="A174">
        <v>1200</v>
      </c>
      <c r="B174">
        <f t="shared" si="5"/>
        <v>20</v>
      </c>
      <c r="C174" s="4">
        <f t="shared" si="7"/>
        <v>43007.468749999985</v>
      </c>
      <c r="D174" s="2">
        <v>31.19</v>
      </c>
      <c r="E174" s="2">
        <v>31.82</v>
      </c>
      <c r="F174" s="2">
        <v>23.29</v>
      </c>
    </row>
    <row r="175" spans="1:6" x14ac:dyDescent="0.25">
      <c r="A175">
        <v>1500</v>
      </c>
      <c r="B175">
        <f t="shared" si="5"/>
        <v>25</v>
      </c>
      <c r="C175" s="4">
        <f t="shared" si="7"/>
        <v>43007.472222222204</v>
      </c>
      <c r="D175" s="2">
        <v>31.94</v>
      </c>
      <c r="E175" s="2">
        <v>31.95</v>
      </c>
      <c r="F175" s="2">
        <v>24.14</v>
      </c>
    </row>
    <row r="176" spans="1:6" x14ac:dyDescent="0.25">
      <c r="A176">
        <v>1800</v>
      </c>
      <c r="B176">
        <f t="shared" si="5"/>
        <v>30</v>
      </c>
      <c r="C176" s="4">
        <f t="shared" si="7"/>
        <v>43007.475694444423</v>
      </c>
      <c r="D176" s="2">
        <v>31.07</v>
      </c>
      <c r="E176" s="2">
        <v>31.82</v>
      </c>
      <c r="F176" s="2">
        <v>24.46</v>
      </c>
    </row>
    <row r="177" spans="1:6" x14ac:dyDescent="0.25">
      <c r="A177">
        <v>2100</v>
      </c>
      <c r="B177">
        <f t="shared" si="5"/>
        <v>35</v>
      </c>
      <c r="C177" s="4">
        <f t="shared" si="7"/>
        <v>43007.479166666642</v>
      </c>
      <c r="D177" s="2">
        <v>31.07</v>
      </c>
      <c r="E177" s="2">
        <v>31.82</v>
      </c>
      <c r="F177" s="2">
        <v>23.72</v>
      </c>
    </row>
    <row r="178" spans="1:6" x14ac:dyDescent="0.25">
      <c r="A178">
        <v>2400</v>
      </c>
      <c r="B178">
        <f t="shared" si="5"/>
        <v>40</v>
      </c>
      <c r="C178" s="4">
        <f t="shared" si="7"/>
        <v>43007.482638888861</v>
      </c>
      <c r="D178" s="2">
        <v>31.07</v>
      </c>
      <c r="E178" s="2">
        <v>31.68</v>
      </c>
      <c r="F178" s="2">
        <v>22.56</v>
      </c>
    </row>
    <row r="179" spans="1:6" x14ac:dyDescent="0.25">
      <c r="A179">
        <v>2700</v>
      </c>
      <c r="B179">
        <f t="shared" si="5"/>
        <v>45</v>
      </c>
      <c r="C179" s="4">
        <f t="shared" si="7"/>
        <v>43007.48611111108</v>
      </c>
      <c r="D179" s="2">
        <v>31.07</v>
      </c>
      <c r="E179" s="2">
        <v>31.82</v>
      </c>
      <c r="F179" s="2">
        <v>22.87</v>
      </c>
    </row>
    <row r="180" spans="1:6" x14ac:dyDescent="0.25">
      <c r="A180">
        <v>3000</v>
      </c>
      <c r="B180">
        <f t="shared" si="5"/>
        <v>50</v>
      </c>
      <c r="C180" s="4">
        <f t="shared" si="7"/>
        <v>43007.489583333299</v>
      </c>
      <c r="D180" s="2">
        <v>31.07</v>
      </c>
      <c r="E180" s="2">
        <v>31.82</v>
      </c>
      <c r="F180" s="2">
        <v>23.19</v>
      </c>
    </row>
    <row r="181" spans="1:6" x14ac:dyDescent="0.25">
      <c r="A181">
        <v>3300</v>
      </c>
      <c r="B181">
        <f t="shared" si="5"/>
        <v>55</v>
      </c>
      <c r="C181" s="4">
        <f t="shared" si="7"/>
        <v>43007.493055555518</v>
      </c>
      <c r="D181" s="2">
        <v>31.07</v>
      </c>
      <c r="E181" s="2">
        <v>31.82</v>
      </c>
      <c r="F181" s="2">
        <v>24.25</v>
      </c>
    </row>
    <row r="182" spans="1:6" x14ac:dyDescent="0.25">
      <c r="A182">
        <v>3600</v>
      </c>
      <c r="B182">
        <f t="shared" si="5"/>
        <v>60</v>
      </c>
      <c r="C182" s="4">
        <f t="shared" si="7"/>
        <v>43007.496527777737</v>
      </c>
      <c r="D182" s="2">
        <v>31.07</v>
      </c>
      <c r="E182" s="2">
        <v>31.82</v>
      </c>
      <c r="F182" s="2">
        <v>24.25</v>
      </c>
    </row>
    <row r="183" spans="1:6" x14ac:dyDescent="0.25">
      <c r="A183">
        <v>3900</v>
      </c>
      <c r="B183">
        <f t="shared" si="5"/>
        <v>65</v>
      </c>
      <c r="C183" s="4">
        <f t="shared" si="7"/>
        <v>43007.499999999956</v>
      </c>
      <c r="D183" s="2">
        <v>31.07</v>
      </c>
      <c r="E183" s="2">
        <v>31.82</v>
      </c>
      <c r="F183" s="2">
        <v>23.51</v>
      </c>
    </row>
    <row r="184" spans="1:6" x14ac:dyDescent="0.25">
      <c r="A184">
        <v>4200</v>
      </c>
      <c r="B184">
        <f t="shared" si="5"/>
        <v>70</v>
      </c>
      <c r="C184" s="4">
        <f t="shared" si="7"/>
        <v>43007.503472222175</v>
      </c>
      <c r="D184" s="2">
        <v>31.82</v>
      </c>
      <c r="E184" s="2">
        <v>32.64</v>
      </c>
      <c r="F184" s="2">
        <v>23.51</v>
      </c>
    </row>
    <row r="185" spans="1:6" x14ac:dyDescent="0.25">
      <c r="A185">
        <v>4500</v>
      </c>
      <c r="B185">
        <f t="shared" si="5"/>
        <v>75</v>
      </c>
      <c r="C185" s="4">
        <f t="shared" si="7"/>
        <v>43007.506944444394</v>
      </c>
      <c r="D185" s="2">
        <v>32.06</v>
      </c>
      <c r="E185" s="2">
        <v>32.78</v>
      </c>
      <c r="F185" s="2">
        <v>23.72</v>
      </c>
    </row>
    <row r="186" spans="1:6" x14ac:dyDescent="0.25">
      <c r="A186">
        <v>4800</v>
      </c>
      <c r="B186">
        <f t="shared" si="5"/>
        <v>80</v>
      </c>
      <c r="C186" s="4">
        <f t="shared" si="7"/>
        <v>43007.510416666613</v>
      </c>
      <c r="D186" s="2">
        <v>32.31</v>
      </c>
      <c r="E186" s="2">
        <v>33.200000000000003</v>
      </c>
      <c r="F186" s="2">
        <v>24.56</v>
      </c>
    </row>
    <row r="187" spans="1:6" x14ac:dyDescent="0.25">
      <c r="A187">
        <v>5100</v>
      </c>
      <c r="B187">
        <f t="shared" si="5"/>
        <v>85</v>
      </c>
      <c r="C187" s="4">
        <f t="shared" si="7"/>
        <v>43007.513888888832</v>
      </c>
      <c r="D187" s="2">
        <v>32.19</v>
      </c>
      <c r="E187" s="2">
        <v>33.06</v>
      </c>
      <c r="F187" s="2">
        <v>24.56</v>
      </c>
    </row>
    <row r="188" spans="1:6" x14ac:dyDescent="0.25">
      <c r="A188">
        <v>5400</v>
      </c>
      <c r="B188">
        <f t="shared" si="5"/>
        <v>90</v>
      </c>
      <c r="C188" s="4">
        <f t="shared" si="7"/>
        <v>43007.517361111051</v>
      </c>
      <c r="D188" s="2">
        <v>31.94</v>
      </c>
      <c r="E188" s="2">
        <v>32.78</v>
      </c>
      <c r="F188" s="2">
        <v>23.82</v>
      </c>
    </row>
    <row r="189" spans="1:6" x14ac:dyDescent="0.25">
      <c r="A189">
        <v>5700</v>
      </c>
      <c r="B189">
        <f t="shared" si="5"/>
        <v>95</v>
      </c>
      <c r="C189" s="4">
        <f t="shared" si="7"/>
        <v>43007.52083333327</v>
      </c>
      <c r="D189" s="2">
        <v>32.31</v>
      </c>
      <c r="E189" s="2">
        <v>32.51</v>
      </c>
      <c r="F189" s="2">
        <v>22.77</v>
      </c>
    </row>
    <row r="190" spans="1:6" x14ac:dyDescent="0.25">
      <c r="A190">
        <v>6000</v>
      </c>
      <c r="B190">
        <f t="shared" si="5"/>
        <v>100</v>
      </c>
      <c r="C190" s="4">
        <f t="shared" si="7"/>
        <v>43007.524305555489</v>
      </c>
      <c r="D190" s="2">
        <v>32.31</v>
      </c>
      <c r="E190" s="2">
        <v>33.200000000000003</v>
      </c>
      <c r="F190" s="2">
        <v>23.82</v>
      </c>
    </row>
    <row r="191" spans="1:6" x14ac:dyDescent="0.25">
      <c r="A191">
        <v>6300</v>
      </c>
      <c r="B191">
        <f t="shared" si="5"/>
        <v>105</v>
      </c>
      <c r="C191" s="4">
        <f t="shared" si="7"/>
        <v>43007.527777777708</v>
      </c>
      <c r="D191" s="2">
        <v>33.31</v>
      </c>
      <c r="E191" s="2">
        <v>33.200000000000003</v>
      </c>
      <c r="F191" s="2">
        <v>23.93</v>
      </c>
    </row>
    <row r="192" spans="1:6" x14ac:dyDescent="0.25">
      <c r="A192">
        <v>6600</v>
      </c>
      <c r="B192">
        <f t="shared" si="5"/>
        <v>110</v>
      </c>
      <c r="C192" s="4">
        <f t="shared" si="7"/>
        <v>43007.531249999927</v>
      </c>
      <c r="D192" s="2">
        <v>32.69</v>
      </c>
      <c r="E192" s="2">
        <v>33.200000000000003</v>
      </c>
      <c r="F192" s="2">
        <v>24.88</v>
      </c>
    </row>
    <row r="193" spans="1:6" x14ac:dyDescent="0.25">
      <c r="A193">
        <v>6900</v>
      </c>
      <c r="B193">
        <f t="shared" si="5"/>
        <v>115</v>
      </c>
      <c r="C193" s="4">
        <f t="shared" si="7"/>
        <v>43007.534722222146</v>
      </c>
      <c r="D193" s="2">
        <v>33.06</v>
      </c>
      <c r="E193" s="2">
        <v>33.75</v>
      </c>
      <c r="F193" s="2">
        <v>25.2</v>
      </c>
    </row>
    <row r="194" spans="1:6" x14ac:dyDescent="0.25">
      <c r="A194">
        <v>7200</v>
      </c>
      <c r="B194">
        <f t="shared" ref="B194:B230" si="8">A194/300*5</f>
        <v>120</v>
      </c>
      <c r="C194" s="4">
        <f t="shared" si="7"/>
        <v>43007.538194444365</v>
      </c>
      <c r="D194" s="2">
        <v>33.43</v>
      </c>
      <c r="E194" s="2">
        <v>33.47</v>
      </c>
      <c r="F194" s="2">
        <v>25.2</v>
      </c>
    </row>
    <row r="195" spans="1:6" x14ac:dyDescent="0.25">
      <c r="A195">
        <v>7500</v>
      </c>
      <c r="B195">
        <f t="shared" si="8"/>
        <v>125</v>
      </c>
      <c r="C195" s="4">
        <f t="shared" si="7"/>
        <v>43007.541666666584</v>
      </c>
      <c r="D195" s="2">
        <v>33.31</v>
      </c>
      <c r="E195" s="2">
        <v>34.58</v>
      </c>
      <c r="F195" s="2">
        <v>25.3</v>
      </c>
    </row>
    <row r="196" spans="1:6" x14ac:dyDescent="0.25">
      <c r="A196">
        <v>7800</v>
      </c>
      <c r="B196">
        <f t="shared" si="8"/>
        <v>130</v>
      </c>
      <c r="C196" s="4">
        <f t="shared" si="7"/>
        <v>43007.545138888803</v>
      </c>
      <c r="D196" s="2">
        <v>33.56</v>
      </c>
      <c r="E196" s="2">
        <v>34.159999999999997</v>
      </c>
      <c r="F196" s="2">
        <v>24.35</v>
      </c>
    </row>
    <row r="197" spans="1:6" x14ac:dyDescent="0.25">
      <c r="A197">
        <v>8100</v>
      </c>
      <c r="B197">
        <f t="shared" si="8"/>
        <v>135</v>
      </c>
      <c r="C197" s="4">
        <f t="shared" si="7"/>
        <v>43007.548611111022</v>
      </c>
      <c r="D197" s="2">
        <v>33.43</v>
      </c>
      <c r="E197" s="2">
        <v>33.47</v>
      </c>
      <c r="F197" s="2">
        <v>24.56</v>
      </c>
    </row>
    <row r="198" spans="1:6" x14ac:dyDescent="0.25">
      <c r="A198">
        <v>8400</v>
      </c>
      <c r="B198">
        <f t="shared" si="8"/>
        <v>140</v>
      </c>
      <c r="C198" s="4">
        <f t="shared" si="7"/>
        <v>43007.552083333241</v>
      </c>
      <c r="D198" s="2">
        <v>32.31</v>
      </c>
      <c r="E198" s="2">
        <v>33.200000000000003</v>
      </c>
      <c r="F198" s="2">
        <v>25.3</v>
      </c>
    </row>
    <row r="199" spans="1:6" x14ac:dyDescent="0.25">
      <c r="A199">
        <v>8700</v>
      </c>
      <c r="B199">
        <f t="shared" si="8"/>
        <v>145</v>
      </c>
      <c r="C199" s="4">
        <f t="shared" si="7"/>
        <v>43007.55555555546</v>
      </c>
      <c r="D199" s="2">
        <v>33.56</v>
      </c>
      <c r="E199" s="2">
        <v>33.47</v>
      </c>
      <c r="F199" s="2">
        <v>24.98</v>
      </c>
    </row>
    <row r="200" spans="1:6" x14ac:dyDescent="0.25">
      <c r="A200">
        <v>9000</v>
      </c>
      <c r="B200">
        <f t="shared" si="8"/>
        <v>150</v>
      </c>
      <c r="C200" s="4">
        <f t="shared" si="7"/>
        <v>43007.559027777679</v>
      </c>
      <c r="D200" s="2">
        <v>33.56</v>
      </c>
      <c r="E200" s="2">
        <v>34.58</v>
      </c>
      <c r="F200" s="2">
        <v>24.14</v>
      </c>
    </row>
    <row r="201" spans="1:6" x14ac:dyDescent="0.25">
      <c r="A201">
        <v>9300</v>
      </c>
      <c r="B201">
        <f t="shared" si="8"/>
        <v>155</v>
      </c>
      <c r="C201" s="4">
        <f t="shared" si="7"/>
        <v>43007.562499999898</v>
      </c>
      <c r="D201" s="2">
        <v>34.06</v>
      </c>
      <c r="E201" s="2">
        <v>34.58</v>
      </c>
      <c r="F201" s="2">
        <v>24.67</v>
      </c>
    </row>
    <row r="202" spans="1:6" x14ac:dyDescent="0.25">
      <c r="A202">
        <v>9600</v>
      </c>
      <c r="B202">
        <f t="shared" si="8"/>
        <v>160</v>
      </c>
      <c r="C202" s="4">
        <f t="shared" si="7"/>
        <v>43007.565972222117</v>
      </c>
      <c r="D202" s="2">
        <v>34.93</v>
      </c>
      <c r="E202" s="2">
        <v>35.950000000000003</v>
      </c>
      <c r="F202" s="2">
        <v>25.09</v>
      </c>
    </row>
    <row r="203" spans="1:6" x14ac:dyDescent="0.25">
      <c r="A203">
        <v>9900</v>
      </c>
      <c r="B203">
        <f t="shared" si="8"/>
        <v>165</v>
      </c>
      <c r="C203" s="4">
        <f t="shared" si="7"/>
        <v>43007.569444444336</v>
      </c>
      <c r="D203" s="2">
        <v>36.049999999999997</v>
      </c>
      <c r="E203" s="2">
        <v>36.78</v>
      </c>
      <c r="F203" s="2">
        <v>25.72</v>
      </c>
    </row>
    <row r="204" spans="1:6" x14ac:dyDescent="0.25">
      <c r="A204">
        <v>10200</v>
      </c>
      <c r="B204">
        <f t="shared" si="8"/>
        <v>170</v>
      </c>
      <c r="C204" s="4">
        <f t="shared" si="7"/>
        <v>43007.572916666555</v>
      </c>
      <c r="D204" s="2">
        <v>36.049999999999997</v>
      </c>
      <c r="E204" s="2">
        <v>37.200000000000003</v>
      </c>
      <c r="F204" s="2">
        <v>26.15</v>
      </c>
    </row>
    <row r="205" spans="1:6" x14ac:dyDescent="0.25">
      <c r="A205">
        <v>10500</v>
      </c>
      <c r="B205">
        <f t="shared" si="8"/>
        <v>175</v>
      </c>
      <c r="C205" s="4">
        <f t="shared" si="7"/>
        <v>43007.576388888774</v>
      </c>
      <c r="D205" s="2">
        <v>35.92</v>
      </c>
      <c r="E205" s="2">
        <v>37.33</v>
      </c>
      <c r="F205" s="2">
        <v>25.2</v>
      </c>
    </row>
    <row r="206" spans="1:6" x14ac:dyDescent="0.25">
      <c r="A206">
        <v>10800</v>
      </c>
      <c r="B206">
        <f t="shared" si="8"/>
        <v>180</v>
      </c>
      <c r="C206" s="4">
        <f t="shared" si="7"/>
        <v>43007.579861110993</v>
      </c>
      <c r="D206" s="2">
        <v>36.049999999999997</v>
      </c>
      <c r="E206" s="2">
        <v>37.33</v>
      </c>
      <c r="F206" s="2">
        <v>24.88</v>
      </c>
    </row>
    <row r="207" spans="1:6" x14ac:dyDescent="0.25">
      <c r="A207">
        <v>11100</v>
      </c>
      <c r="B207">
        <f t="shared" si="8"/>
        <v>185</v>
      </c>
      <c r="C207" s="4">
        <f t="shared" si="7"/>
        <v>43007.583333333212</v>
      </c>
      <c r="D207" s="2">
        <v>37.29</v>
      </c>
      <c r="E207" s="2">
        <v>38.57</v>
      </c>
      <c r="F207" s="2">
        <v>24.67</v>
      </c>
    </row>
    <row r="208" spans="1:6" x14ac:dyDescent="0.25">
      <c r="A208">
        <v>11400</v>
      </c>
      <c r="B208">
        <f t="shared" si="8"/>
        <v>190</v>
      </c>
      <c r="C208" s="4">
        <f t="shared" si="7"/>
        <v>43007.586805555431</v>
      </c>
      <c r="D208" s="2">
        <v>38.29</v>
      </c>
      <c r="E208" s="2">
        <v>39.26</v>
      </c>
      <c r="F208" s="2">
        <v>24.98</v>
      </c>
    </row>
    <row r="209" spans="1:6" x14ac:dyDescent="0.25">
      <c r="A209">
        <v>11700</v>
      </c>
      <c r="B209">
        <f t="shared" si="8"/>
        <v>195</v>
      </c>
      <c r="C209" s="4">
        <f t="shared" si="7"/>
        <v>43007.59027777765</v>
      </c>
      <c r="D209" s="2">
        <v>39.78</v>
      </c>
      <c r="E209" s="2">
        <v>41.33</v>
      </c>
      <c r="F209" s="2">
        <v>25.41</v>
      </c>
    </row>
    <row r="210" spans="1:6" x14ac:dyDescent="0.25">
      <c r="A210">
        <v>12000</v>
      </c>
      <c r="B210">
        <f t="shared" si="8"/>
        <v>200</v>
      </c>
      <c r="C210" s="4">
        <f t="shared" si="7"/>
        <v>43007.593749999869</v>
      </c>
      <c r="D210" s="2">
        <v>40.4</v>
      </c>
      <c r="E210" s="2">
        <v>42.44</v>
      </c>
      <c r="F210" s="2">
        <v>24.98</v>
      </c>
    </row>
    <row r="211" spans="1:6" x14ac:dyDescent="0.25">
      <c r="A211">
        <v>12300</v>
      </c>
      <c r="B211">
        <f t="shared" si="8"/>
        <v>205</v>
      </c>
      <c r="C211" s="4">
        <f t="shared" si="7"/>
        <v>43007.597222222088</v>
      </c>
      <c r="D211" s="2">
        <v>41.02</v>
      </c>
      <c r="E211" s="2">
        <v>42.99</v>
      </c>
      <c r="F211" s="2">
        <v>26.25</v>
      </c>
    </row>
    <row r="212" spans="1:6" x14ac:dyDescent="0.25">
      <c r="A212">
        <v>12600</v>
      </c>
      <c r="B212">
        <f t="shared" si="8"/>
        <v>210</v>
      </c>
      <c r="C212" s="4">
        <f t="shared" si="7"/>
        <v>43007.600694444307</v>
      </c>
      <c r="D212" s="2">
        <v>41.15</v>
      </c>
      <c r="E212" s="2">
        <v>43.68</v>
      </c>
      <c r="F212" s="2">
        <v>27.94</v>
      </c>
    </row>
    <row r="213" spans="1:6" x14ac:dyDescent="0.25">
      <c r="A213">
        <v>12900</v>
      </c>
      <c r="B213">
        <f t="shared" si="8"/>
        <v>215</v>
      </c>
      <c r="C213" s="4">
        <f t="shared" si="7"/>
        <v>43007.604166666526</v>
      </c>
      <c r="D213" s="2">
        <v>41.02</v>
      </c>
      <c r="E213" s="2">
        <v>43.95</v>
      </c>
      <c r="F213" s="2">
        <v>29.53</v>
      </c>
    </row>
    <row r="214" spans="1:6" x14ac:dyDescent="0.25">
      <c r="A214">
        <v>13200</v>
      </c>
      <c r="B214">
        <f t="shared" si="8"/>
        <v>220</v>
      </c>
      <c r="C214" s="4">
        <f t="shared" si="7"/>
        <v>43007.607638888745</v>
      </c>
      <c r="D214" s="2">
        <v>41.02</v>
      </c>
      <c r="E214" s="2">
        <v>43.82</v>
      </c>
      <c r="F214" s="2">
        <v>30.06</v>
      </c>
    </row>
    <row r="215" spans="1:6" x14ac:dyDescent="0.25">
      <c r="A215">
        <v>13500</v>
      </c>
      <c r="B215">
        <f t="shared" si="8"/>
        <v>225</v>
      </c>
      <c r="C215" s="4">
        <f t="shared" si="7"/>
        <v>43007.611111110964</v>
      </c>
      <c r="D215" s="2">
        <v>40.9</v>
      </c>
      <c r="E215" s="2">
        <v>43.13</v>
      </c>
      <c r="F215" s="2">
        <v>30.9</v>
      </c>
    </row>
    <row r="216" spans="1:6" x14ac:dyDescent="0.25">
      <c r="A216">
        <v>13800</v>
      </c>
      <c r="B216">
        <f t="shared" si="8"/>
        <v>230</v>
      </c>
      <c r="C216" s="4">
        <f t="shared" si="7"/>
        <v>43007.614583333183</v>
      </c>
      <c r="D216" s="2">
        <v>39.78</v>
      </c>
      <c r="E216" s="2">
        <v>42.85</v>
      </c>
      <c r="F216" s="2">
        <v>33.119999999999997</v>
      </c>
    </row>
    <row r="217" spans="1:6" x14ac:dyDescent="0.25">
      <c r="A217">
        <v>14100</v>
      </c>
      <c r="B217">
        <f t="shared" si="8"/>
        <v>235</v>
      </c>
      <c r="C217" s="4">
        <f t="shared" si="7"/>
        <v>43007.618055555402</v>
      </c>
      <c r="D217" s="2">
        <v>39.78</v>
      </c>
      <c r="E217" s="2">
        <v>42.85</v>
      </c>
      <c r="F217" s="2">
        <v>33.54</v>
      </c>
    </row>
    <row r="218" spans="1:6" x14ac:dyDescent="0.25">
      <c r="A218">
        <v>14400</v>
      </c>
      <c r="B218">
        <f t="shared" si="8"/>
        <v>240</v>
      </c>
      <c r="C218" s="4">
        <f t="shared" si="7"/>
        <v>43007.621527777621</v>
      </c>
      <c r="D218" s="2">
        <v>39.78</v>
      </c>
      <c r="E218" s="2">
        <v>41.75</v>
      </c>
      <c r="F218" s="2">
        <v>33.65</v>
      </c>
    </row>
    <row r="219" spans="1:6" x14ac:dyDescent="0.25">
      <c r="A219">
        <v>14700</v>
      </c>
      <c r="B219">
        <f t="shared" si="8"/>
        <v>245</v>
      </c>
      <c r="C219" s="4">
        <f t="shared" si="7"/>
        <v>43007.62499999984</v>
      </c>
      <c r="D219" s="2">
        <v>39.03</v>
      </c>
      <c r="E219" s="2">
        <v>41.47</v>
      </c>
      <c r="F219" s="2">
        <v>33.54</v>
      </c>
    </row>
    <row r="220" spans="1:6" x14ac:dyDescent="0.25">
      <c r="A220">
        <v>15000</v>
      </c>
      <c r="B220">
        <f t="shared" si="8"/>
        <v>250</v>
      </c>
      <c r="C220" s="4">
        <f t="shared" si="7"/>
        <v>43007.628472222059</v>
      </c>
      <c r="D220" s="2">
        <v>39.03</v>
      </c>
      <c r="E220" s="2">
        <v>41.47</v>
      </c>
      <c r="F220" s="2">
        <v>32.799999999999997</v>
      </c>
    </row>
    <row r="221" spans="1:6" x14ac:dyDescent="0.25">
      <c r="A221">
        <v>15300</v>
      </c>
      <c r="B221">
        <f t="shared" si="8"/>
        <v>255</v>
      </c>
      <c r="C221" s="4">
        <f t="shared" si="7"/>
        <v>43007.631944444278</v>
      </c>
      <c r="D221" s="2">
        <v>38.53</v>
      </c>
      <c r="E221" s="2">
        <v>41.47</v>
      </c>
      <c r="F221" s="2">
        <v>31.32</v>
      </c>
    </row>
    <row r="222" spans="1:6" x14ac:dyDescent="0.25">
      <c r="A222">
        <v>15600</v>
      </c>
      <c r="B222">
        <f t="shared" si="8"/>
        <v>260</v>
      </c>
      <c r="C222" s="4">
        <f t="shared" si="7"/>
        <v>43007.635416666497</v>
      </c>
      <c r="D222" s="2">
        <v>39.03</v>
      </c>
      <c r="E222" s="2">
        <v>41.47</v>
      </c>
      <c r="F222" s="2">
        <v>30.69</v>
      </c>
    </row>
    <row r="223" spans="1:6" x14ac:dyDescent="0.25">
      <c r="A223">
        <v>15900</v>
      </c>
      <c r="B223">
        <f t="shared" si="8"/>
        <v>265</v>
      </c>
      <c r="C223" s="4">
        <f t="shared" si="7"/>
        <v>43007.638888888716</v>
      </c>
      <c r="D223" s="2">
        <v>39.65</v>
      </c>
      <c r="E223" s="2">
        <v>41.47</v>
      </c>
      <c r="F223" s="2">
        <v>29.63</v>
      </c>
    </row>
    <row r="224" spans="1:6" x14ac:dyDescent="0.25">
      <c r="A224">
        <v>16200</v>
      </c>
      <c r="B224">
        <f t="shared" si="8"/>
        <v>270</v>
      </c>
      <c r="C224" s="4">
        <f t="shared" si="7"/>
        <v>43007.642361110935</v>
      </c>
      <c r="D224" s="2">
        <v>39.9</v>
      </c>
      <c r="E224" s="2">
        <v>42.85</v>
      </c>
      <c r="F224" s="2">
        <v>29.74</v>
      </c>
    </row>
    <row r="225" spans="1:6" x14ac:dyDescent="0.25">
      <c r="A225">
        <v>16500</v>
      </c>
      <c r="B225">
        <f t="shared" si="8"/>
        <v>275</v>
      </c>
      <c r="C225" s="4">
        <f t="shared" si="7"/>
        <v>43007.645833333154</v>
      </c>
      <c r="D225" s="2">
        <v>39.9</v>
      </c>
      <c r="E225" s="2">
        <v>42.85</v>
      </c>
      <c r="F225" s="2">
        <v>31.22</v>
      </c>
    </row>
    <row r="226" spans="1:6" x14ac:dyDescent="0.25">
      <c r="A226">
        <v>16800</v>
      </c>
      <c r="B226">
        <f t="shared" si="8"/>
        <v>280</v>
      </c>
      <c r="C226" s="4">
        <f t="shared" si="7"/>
        <v>43007.649305555373</v>
      </c>
      <c r="D226" s="2">
        <v>40.9</v>
      </c>
      <c r="E226" s="2">
        <v>42.85</v>
      </c>
      <c r="F226" s="2">
        <v>32.270000000000003</v>
      </c>
    </row>
    <row r="227" spans="1:6" x14ac:dyDescent="0.25">
      <c r="A227">
        <v>17100</v>
      </c>
      <c r="B227">
        <f t="shared" si="8"/>
        <v>285</v>
      </c>
      <c r="C227" s="4">
        <f t="shared" si="7"/>
        <v>43007.652777777592</v>
      </c>
      <c r="D227" s="2">
        <v>41.02</v>
      </c>
      <c r="E227" s="2">
        <v>43.4</v>
      </c>
      <c r="F227" s="2">
        <v>33.01</v>
      </c>
    </row>
    <row r="228" spans="1:6" x14ac:dyDescent="0.25">
      <c r="A228">
        <v>300</v>
      </c>
      <c r="B228">
        <f t="shared" si="8"/>
        <v>5</v>
      </c>
      <c r="C228" s="4">
        <f t="shared" si="7"/>
        <v>43007.656249999811</v>
      </c>
      <c r="D228" s="2">
        <v>41.4</v>
      </c>
      <c r="E228" s="2">
        <v>44.23</v>
      </c>
      <c r="F228" s="2">
        <v>35.97</v>
      </c>
    </row>
    <row r="229" spans="1:6" x14ac:dyDescent="0.25">
      <c r="A229">
        <v>600</v>
      </c>
      <c r="B229">
        <f t="shared" si="8"/>
        <v>10</v>
      </c>
      <c r="C229" s="4">
        <f t="shared" si="7"/>
        <v>43007.65972222203</v>
      </c>
      <c r="D229" s="2">
        <v>41.15</v>
      </c>
      <c r="E229" s="2">
        <v>44.23</v>
      </c>
      <c r="F229" s="2">
        <v>35.229999999999997</v>
      </c>
    </row>
    <row r="230" spans="1:6" x14ac:dyDescent="0.25">
      <c r="A230">
        <v>900</v>
      </c>
      <c r="B230">
        <f t="shared" si="8"/>
        <v>15</v>
      </c>
      <c r="C230" s="4">
        <f t="shared" si="7"/>
        <v>43007.663194444249</v>
      </c>
      <c r="D230" s="2">
        <v>41.02</v>
      </c>
      <c r="E230" s="2">
        <v>44.23</v>
      </c>
      <c r="F230" s="2">
        <v>34.6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topLeftCell="O1" workbookViewId="0">
      <selection activeCell="T30" sqref="T30"/>
    </sheetView>
  </sheetViews>
  <sheetFormatPr defaultRowHeight="15" x14ac:dyDescent="0.25"/>
  <cols>
    <col min="3" max="3" width="15.85546875" customWidth="1"/>
    <col min="4" max="4" width="9.140625" style="10"/>
    <col min="5" max="5" width="9.140625" style="11"/>
    <col min="6" max="6" width="9.140625" style="16"/>
    <col min="7" max="7" width="14.85546875" bestFit="1" customWidth="1"/>
    <col min="8" max="8" width="15" style="10" bestFit="1" customWidth="1"/>
    <col min="9" max="9" width="10.5703125" style="11" bestFit="1" customWidth="1"/>
    <col min="10" max="10" width="10.5703125" style="16" bestFit="1" customWidth="1"/>
    <col min="12" max="12" width="9.140625" style="10"/>
    <col min="13" max="13" width="9.140625" style="11"/>
    <col min="14" max="14" width="9.140625" style="16"/>
  </cols>
  <sheetData>
    <row r="1" spans="1:20" x14ac:dyDescent="0.25">
      <c r="A1" t="s">
        <v>4</v>
      </c>
      <c r="B1" t="s">
        <v>10</v>
      </c>
      <c r="C1" t="s">
        <v>11</v>
      </c>
      <c r="D1" s="10" t="s">
        <v>5</v>
      </c>
      <c r="E1" s="11" t="s">
        <v>6</v>
      </c>
      <c r="F1" s="16" t="s">
        <v>7</v>
      </c>
      <c r="H1" s="10" t="s">
        <v>5</v>
      </c>
      <c r="I1" s="11" t="s">
        <v>8</v>
      </c>
      <c r="J1" s="16" t="s">
        <v>7</v>
      </c>
      <c r="L1" s="10" t="s">
        <v>5</v>
      </c>
      <c r="M1" s="11" t="s">
        <v>8</v>
      </c>
      <c r="N1" s="16" t="s">
        <v>7</v>
      </c>
    </row>
    <row r="2" spans="1:20" x14ac:dyDescent="0.25">
      <c r="A2">
        <v>300</v>
      </c>
      <c r="B2">
        <f>A2/300*5</f>
        <v>5</v>
      </c>
      <c r="C2" s="4">
        <v>43006.84375</v>
      </c>
      <c r="D2" s="10">
        <v>137.66999999999999</v>
      </c>
      <c r="E2" s="11">
        <v>-10.43</v>
      </c>
      <c r="F2" s="16">
        <v>-241.5</v>
      </c>
      <c r="G2" s="1"/>
      <c r="H2" s="12">
        <f>(D2+34608)/38.393</f>
        <v>905.0001302320735</v>
      </c>
      <c r="I2" s="13">
        <f>(E2+27327)/31.507</f>
        <v>867.00003173897858</v>
      </c>
      <c r="J2" s="17">
        <f>(F2+39976)/52.296</f>
        <v>759.79998470246289</v>
      </c>
      <c r="L2" s="12">
        <f>H2*1.2433-1100</f>
        <v>25.186661917537094</v>
      </c>
      <c r="M2" s="13">
        <f>I2*1.3791-1168</f>
        <v>27.679743771225276</v>
      </c>
      <c r="N2" s="17">
        <f>J2*1.0563-789.4</f>
        <v>13.176723841211583</v>
      </c>
      <c r="Q2" t="s">
        <v>12</v>
      </c>
    </row>
    <row r="3" spans="1:20" x14ac:dyDescent="0.25">
      <c r="A3">
        <v>600</v>
      </c>
      <c r="B3">
        <f>A3/300*5</f>
        <v>10</v>
      </c>
      <c r="C3" s="4">
        <f>C2+TIME(,5,)</f>
        <v>43006.847222222219</v>
      </c>
      <c r="D3" s="10">
        <v>99.27</v>
      </c>
      <c r="E3" s="11">
        <v>-19.88</v>
      </c>
      <c r="F3" s="16">
        <v>-361.78</v>
      </c>
      <c r="H3" s="12">
        <f t="shared" ref="H3:H66" si="0">(D3+34608)/38.393</f>
        <v>903.99994790717051</v>
      </c>
      <c r="I3" s="13">
        <f t="shared" ref="I3:I66" si="1">(E3+27327)/31.507</f>
        <v>866.70009839083366</v>
      </c>
      <c r="J3" s="17">
        <f t="shared" ref="J3:J66" si="2">(F3+39976)/52.296</f>
        <v>757.5</v>
      </c>
      <c r="L3" s="12">
        <f t="shared" ref="L3:L66" si="3">H3*1.2433-1100</f>
        <v>23.943135232985242</v>
      </c>
      <c r="M3" s="13">
        <f t="shared" ref="M3:M66" si="4">I3*1.3791-1168</f>
        <v>27.266105690798668</v>
      </c>
      <c r="N3" s="17">
        <f t="shared" ref="N3:N66" si="5">J3*1.0563-789.4</f>
        <v>10.747250000000008</v>
      </c>
      <c r="Q3" s="8">
        <v>10</v>
      </c>
      <c r="R3" s="9">
        <f>AVERAGE(H79:H102)</f>
        <v>893.14583170543244</v>
      </c>
      <c r="S3" s="9">
        <f>AVERAGE(I79:I102)</f>
        <v>854.2708366394769</v>
      </c>
      <c r="T3" s="9">
        <f>AVERAGE(J79:J102)</f>
        <v>756.80002613329259</v>
      </c>
    </row>
    <row r="4" spans="1:20" x14ac:dyDescent="0.25">
      <c r="A4">
        <v>900</v>
      </c>
      <c r="B4">
        <f t="shared" ref="B4:B67" si="6">A4/300*5</f>
        <v>15</v>
      </c>
      <c r="C4" s="4">
        <f t="shared" ref="C4:C67" si="7">C3+TIME(,5,)</f>
        <v>43006.850694444438</v>
      </c>
      <c r="D4" s="10">
        <v>99.27</v>
      </c>
      <c r="E4" s="11">
        <v>-26.18</v>
      </c>
      <c r="F4" s="16">
        <v>-356.55</v>
      </c>
      <c r="H4" s="12">
        <f t="shared" si="0"/>
        <v>903.99994790717051</v>
      </c>
      <c r="I4" s="13">
        <f t="shared" si="1"/>
        <v>866.50014282540383</v>
      </c>
      <c r="J4" s="17">
        <f t="shared" si="2"/>
        <v>757.6000076487685</v>
      </c>
      <c r="L4" s="12">
        <f t="shared" si="3"/>
        <v>23.943135232985242</v>
      </c>
      <c r="M4" s="13">
        <f t="shared" si="4"/>
        <v>26.990346970514338</v>
      </c>
      <c r="N4" s="17">
        <f t="shared" si="5"/>
        <v>10.852888079394234</v>
      </c>
      <c r="Q4" s="8">
        <v>20</v>
      </c>
      <c r="R4" s="9">
        <f>AVERAGE(H161:H169)</f>
        <v>901.18884518879304</v>
      </c>
      <c r="S4" s="9">
        <f>AVERAGE(I161:I169)</f>
        <v>861.52220141555847</v>
      </c>
      <c r="T4" s="9">
        <f>AVERAGE(J161:J169)</f>
        <v>766.26669981133045</v>
      </c>
    </row>
    <row r="5" spans="1:20" x14ac:dyDescent="0.25">
      <c r="A5">
        <v>1200</v>
      </c>
      <c r="B5">
        <f t="shared" si="6"/>
        <v>20</v>
      </c>
      <c r="C5" s="4">
        <f t="shared" si="7"/>
        <v>43006.854166666657</v>
      </c>
      <c r="D5" s="10">
        <v>95.43</v>
      </c>
      <c r="E5" s="11">
        <v>-41.94</v>
      </c>
      <c r="F5" s="16">
        <v>-335.63</v>
      </c>
      <c r="H5" s="12">
        <f t="shared" si="0"/>
        <v>903.89992967468027</v>
      </c>
      <c r="I5" s="13">
        <f t="shared" si="1"/>
        <v>865.99993652204273</v>
      </c>
      <c r="J5" s="17">
        <f t="shared" si="2"/>
        <v>758.00003824384282</v>
      </c>
      <c r="L5" s="12">
        <f t="shared" si="3"/>
        <v>23.818782564530011</v>
      </c>
      <c r="M5" s="13">
        <f t="shared" si="4"/>
        <v>26.300512457549075</v>
      </c>
      <c r="N5" s="17">
        <f t="shared" si="5"/>
        <v>11.275440396971248</v>
      </c>
    </row>
    <row r="6" spans="1:20" x14ac:dyDescent="0.25">
      <c r="A6">
        <v>1500</v>
      </c>
      <c r="B6">
        <f t="shared" si="6"/>
        <v>25</v>
      </c>
      <c r="C6" s="4">
        <f t="shared" si="7"/>
        <v>43006.857638888876</v>
      </c>
      <c r="D6" s="10">
        <v>68.56</v>
      </c>
      <c r="E6" s="11">
        <v>-41.94</v>
      </c>
      <c r="F6" s="16">
        <v>-299.02</v>
      </c>
      <c r="H6" s="12">
        <f t="shared" si="0"/>
        <v>903.20006251139523</v>
      </c>
      <c r="I6" s="13">
        <f t="shared" si="1"/>
        <v>865.99993652204273</v>
      </c>
      <c r="J6" s="17">
        <f t="shared" si="2"/>
        <v>758.70009178522264</v>
      </c>
      <c r="L6" s="12">
        <f t="shared" si="3"/>
        <v>22.948637720417764</v>
      </c>
      <c r="M6" s="13">
        <f t="shared" si="4"/>
        <v>26.300512457549075</v>
      </c>
      <c r="N6" s="17">
        <f t="shared" si="5"/>
        <v>12.014906952730712</v>
      </c>
    </row>
    <row r="7" spans="1:20" x14ac:dyDescent="0.25">
      <c r="A7">
        <v>1800</v>
      </c>
      <c r="B7">
        <f t="shared" si="6"/>
        <v>30</v>
      </c>
      <c r="C7" s="4">
        <f t="shared" si="7"/>
        <v>43006.861111111095</v>
      </c>
      <c r="D7" s="10">
        <v>64.72</v>
      </c>
      <c r="E7" s="11">
        <v>-60.84</v>
      </c>
      <c r="F7" s="16">
        <v>-387.93</v>
      </c>
      <c r="H7" s="12">
        <f t="shared" si="0"/>
        <v>903.10004427890499</v>
      </c>
      <c r="I7" s="13">
        <f t="shared" si="1"/>
        <v>865.40006982575301</v>
      </c>
      <c r="J7" s="17">
        <f t="shared" si="2"/>
        <v>756.99996175615729</v>
      </c>
      <c r="L7" s="12">
        <f t="shared" si="3"/>
        <v>22.824285051962534</v>
      </c>
      <c r="M7" s="13">
        <f t="shared" si="4"/>
        <v>25.473236296695859</v>
      </c>
      <c r="N7" s="17">
        <f t="shared" si="5"/>
        <v>10.219059603028995</v>
      </c>
    </row>
    <row r="8" spans="1:20" x14ac:dyDescent="0.25">
      <c r="A8">
        <v>2100</v>
      </c>
      <c r="B8">
        <f t="shared" si="6"/>
        <v>35</v>
      </c>
      <c r="C8" s="4">
        <f t="shared" si="7"/>
        <v>43006.864583333314</v>
      </c>
      <c r="D8" s="10">
        <v>60.88</v>
      </c>
      <c r="E8" s="11">
        <v>-73.45</v>
      </c>
      <c r="F8" s="16">
        <v>-471.6</v>
      </c>
      <c r="H8" s="12">
        <f t="shared" si="0"/>
        <v>903.00002604641463</v>
      </c>
      <c r="I8" s="13">
        <f t="shared" si="1"/>
        <v>864.99984130510677</v>
      </c>
      <c r="J8" s="17">
        <f t="shared" si="2"/>
        <v>755.40003059507421</v>
      </c>
      <c r="L8" s="12">
        <f t="shared" si="3"/>
        <v>22.699932383507303</v>
      </c>
      <c r="M8" s="13">
        <f t="shared" si="4"/>
        <v>24.921281143872648</v>
      </c>
      <c r="N8" s="17">
        <f t="shared" si="5"/>
        <v>8.529052317576884</v>
      </c>
    </row>
    <row r="9" spans="1:20" x14ac:dyDescent="0.25">
      <c r="A9">
        <v>2400</v>
      </c>
      <c r="B9">
        <f t="shared" si="6"/>
        <v>40</v>
      </c>
      <c r="C9" s="4">
        <f t="shared" si="7"/>
        <v>43006.868055555533</v>
      </c>
      <c r="D9" s="10">
        <v>60.88</v>
      </c>
      <c r="E9" s="11">
        <v>-73.45</v>
      </c>
      <c r="F9" s="16">
        <v>-471.6</v>
      </c>
      <c r="H9" s="12">
        <f t="shared" si="0"/>
        <v>903.00002604641463</v>
      </c>
      <c r="I9" s="13">
        <f t="shared" si="1"/>
        <v>864.99984130510677</v>
      </c>
      <c r="J9" s="17">
        <f t="shared" si="2"/>
        <v>755.40003059507421</v>
      </c>
      <c r="L9" s="12">
        <f t="shared" si="3"/>
        <v>22.699932383507303</v>
      </c>
      <c r="M9" s="13">
        <f t="shared" si="4"/>
        <v>24.921281143872648</v>
      </c>
      <c r="N9" s="17">
        <f t="shared" si="5"/>
        <v>8.529052317576884</v>
      </c>
    </row>
    <row r="10" spans="1:20" x14ac:dyDescent="0.25">
      <c r="A10">
        <v>2700</v>
      </c>
      <c r="B10">
        <f t="shared" si="6"/>
        <v>45</v>
      </c>
      <c r="C10" s="4">
        <f t="shared" si="7"/>
        <v>43006.871527777752</v>
      </c>
      <c r="D10" s="10">
        <v>60.88</v>
      </c>
      <c r="E10" s="11">
        <v>-73.45</v>
      </c>
      <c r="F10" s="16">
        <v>-408.85</v>
      </c>
      <c r="H10" s="12">
        <f t="shared" si="0"/>
        <v>903.00002604641463</v>
      </c>
      <c r="I10" s="13">
        <f t="shared" si="1"/>
        <v>864.99984130510677</v>
      </c>
      <c r="J10" s="17">
        <f t="shared" si="2"/>
        <v>756.59993116108308</v>
      </c>
      <c r="L10" s="12">
        <f t="shared" si="3"/>
        <v>22.699932383507303</v>
      </c>
      <c r="M10" s="13">
        <f t="shared" si="4"/>
        <v>24.921281143872648</v>
      </c>
      <c r="N10" s="17">
        <f t="shared" si="5"/>
        <v>9.796507285452094</v>
      </c>
    </row>
    <row r="11" spans="1:20" x14ac:dyDescent="0.25">
      <c r="A11">
        <v>3000</v>
      </c>
      <c r="B11">
        <f t="shared" si="6"/>
        <v>50</v>
      </c>
      <c r="C11" s="4">
        <f t="shared" si="7"/>
        <v>43006.874999999971</v>
      </c>
      <c r="D11" s="10">
        <v>60.88</v>
      </c>
      <c r="E11" s="11">
        <v>-73.45</v>
      </c>
      <c r="F11" s="16">
        <v>-346.09</v>
      </c>
      <c r="H11" s="12">
        <f t="shared" si="0"/>
        <v>903.00002604641463</v>
      </c>
      <c r="I11" s="13">
        <f t="shared" si="1"/>
        <v>864.99984130510677</v>
      </c>
      <c r="J11" s="17">
        <f t="shared" si="2"/>
        <v>757.80002294630572</v>
      </c>
      <c r="L11" s="12">
        <f t="shared" si="3"/>
        <v>22.699932383507303</v>
      </c>
      <c r="M11" s="13">
        <f t="shared" si="4"/>
        <v>24.921281143872648</v>
      </c>
      <c r="N11" s="17">
        <f t="shared" si="5"/>
        <v>11.064164238182798</v>
      </c>
    </row>
    <row r="12" spans="1:20" x14ac:dyDescent="0.25">
      <c r="A12">
        <v>3300</v>
      </c>
      <c r="B12">
        <f t="shared" si="6"/>
        <v>55</v>
      </c>
      <c r="C12" s="4">
        <f t="shared" si="7"/>
        <v>43006.87847222219</v>
      </c>
      <c r="D12" s="10">
        <v>60.88</v>
      </c>
      <c r="E12" s="11">
        <v>-82.9</v>
      </c>
      <c r="F12" s="16">
        <v>-513.44000000000005</v>
      </c>
      <c r="H12" s="12">
        <f t="shared" si="0"/>
        <v>903.00002604641463</v>
      </c>
      <c r="I12" s="13">
        <f t="shared" si="1"/>
        <v>864.69990795696185</v>
      </c>
      <c r="J12" s="17">
        <f t="shared" si="2"/>
        <v>754.59996940492579</v>
      </c>
      <c r="L12" s="12">
        <f t="shared" si="3"/>
        <v>22.699932383507303</v>
      </c>
      <c r="M12" s="13">
        <f t="shared" si="4"/>
        <v>24.507643063446039</v>
      </c>
      <c r="N12" s="17">
        <f t="shared" si="5"/>
        <v>7.6839476824231951</v>
      </c>
    </row>
    <row r="13" spans="1:20" x14ac:dyDescent="0.25">
      <c r="A13">
        <v>3600</v>
      </c>
      <c r="B13">
        <f t="shared" si="6"/>
        <v>60</v>
      </c>
      <c r="C13" s="4">
        <f t="shared" si="7"/>
        <v>43006.881944444409</v>
      </c>
      <c r="D13" s="10">
        <v>57.04</v>
      </c>
      <c r="E13" s="11">
        <v>-101.8</v>
      </c>
      <c r="F13" s="16">
        <v>-565.73</v>
      </c>
      <c r="H13" s="12">
        <f t="shared" si="0"/>
        <v>902.90000781392439</v>
      </c>
      <c r="I13" s="13">
        <f t="shared" si="1"/>
        <v>864.10004126067224</v>
      </c>
      <c r="J13" s="17">
        <f t="shared" si="2"/>
        <v>753.60008413645403</v>
      </c>
      <c r="L13" s="12">
        <f t="shared" si="3"/>
        <v>22.575579715052299</v>
      </c>
      <c r="M13" s="13">
        <f t="shared" si="4"/>
        <v>23.68036690259305</v>
      </c>
      <c r="N13" s="17">
        <f t="shared" si="5"/>
        <v>6.6277688733364357</v>
      </c>
    </row>
    <row r="14" spans="1:20" x14ac:dyDescent="0.25">
      <c r="A14">
        <v>3900</v>
      </c>
      <c r="B14">
        <f t="shared" si="6"/>
        <v>65</v>
      </c>
      <c r="C14" s="4">
        <f t="shared" si="7"/>
        <v>43006.885416666628</v>
      </c>
      <c r="D14" s="10">
        <v>26.32</v>
      </c>
      <c r="E14" s="11">
        <v>-104.95</v>
      </c>
      <c r="F14" s="16">
        <v>-544.82000000000005</v>
      </c>
      <c r="H14" s="12">
        <f t="shared" si="0"/>
        <v>902.09986195400199</v>
      </c>
      <c r="I14" s="13">
        <f t="shared" si="1"/>
        <v>864.00006347795727</v>
      </c>
      <c r="J14" s="17">
        <f t="shared" si="2"/>
        <v>753.99992351231458</v>
      </c>
      <c r="L14" s="12">
        <f t="shared" si="3"/>
        <v>21.580758367410681</v>
      </c>
      <c r="M14" s="13">
        <f t="shared" si="4"/>
        <v>23.542487542450772</v>
      </c>
      <c r="N14" s="17">
        <f t="shared" si="5"/>
        <v>7.0501192060579569</v>
      </c>
    </row>
    <row r="15" spans="1:20" x14ac:dyDescent="0.25">
      <c r="A15">
        <v>4200</v>
      </c>
      <c r="B15">
        <f t="shared" si="6"/>
        <v>70</v>
      </c>
      <c r="C15" s="4">
        <f t="shared" si="7"/>
        <v>43006.888888888847</v>
      </c>
      <c r="D15" s="10">
        <v>22.49</v>
      </c>
      <c r="E15" s="11">
        <v>-104.95</v>
      </c>
      <c r="F15" s="16">
        <v>-492.52</v>
      </c>
      <c r="H15" s="12">
        <f t="shared" si="0"/>
        <v>902.00010418565876</v>
      </c>
      <c r="I15" s="13">
        <f t="shared" si="1"/>
        <v>864.00006347795727</v>
      </c>
      <c r="J15" s="17">
        <f t="shared" si="2"/>
        <v>755.00000000000011</v>
      </c>
      <c r="L15" s="12">
        <f t="shared" si="3"/>
        <v>21.456729534029591</v>
      </c>
      <c r="M15" s="13">
        <f t="shared" si="4"/>
        <v>23.542487542450772</v>
      </c>
      <c r="N15" s="17">
        <f t="shared" si="5"/>
        <v>8.1065000000002101</v>
      </c>
    </row>
    <row r="16" spans="1:20" x14ac:dyDescent="0.25">
      <c r="A16">
        <v>4500</v>
      </c>
      <c r="B16">
        <f t="shared" si="6"/>
        <v>75</v>
      </c>
      <c r="C16" s="4">
        <f t="shared" si="7"/>
        <v>43006.892361111066</v>
      </c>
      <c r="D16" s="10">
        <v>18.649999999999999</v>
      </c>
      <c r="E16" s="11">
        <v>-108.1</v>
      </c>
      <c r="F16" s="16">
        <v>-435</v>
      </c>
      <c r="H16" s="12">
        <f t="shared" si="0"/>
        <v>901.90008595316851</v>
      </c>
      <c r="I16" s="13">
        <f t="shared" si="1"/>
        <v>863.9000856952423</v>
      </c>
      <c r="J16" s="17">
        <f t="shared" si="2"/>
        <v>756.09989291724037</v>
      </c>
      <c r="L16" s="12">
        <f t="shared" si="3"/>
        <v>21.332376865574588</v>
      </c>
      <c r="M16" s="13">
        <f t="shared" si="4"/>
        <v>23.404608182308721</v>
      </c>
      <c r="N16" s="17">
        <f t="shared" si="5"/>
        <v>9.2683168884810812</v>
      </c>
    </row>
    <row r="17" spans="1:14" x14ac:dyDescent="0.25">
      <c r="A17">
        <v>4800</v>
      </c>
      <c r="B17">
        <f t="shared" si="6"/>
        <v>80</v>
      </c>
      <c r="C17" s="4">
        <f t="shared" si="7"/>
        <v>43006.895833333285</v>
      </c>
      <c r="D17" s="10">
        <v>7.13</v>
      </c>
      <c r="E17" s="11">
        <v>-127.01</v>
      </c>
      <c r="F17" s="16">
        <v>-492.52</v>
      </c>
      <c r="H17" s="12">
        <f t="shared" si="0"/>
        <v>901.60003125569756</v>
      </c>
      <c r="I17" s="13">
        <f t="shared" si="1"/>
        <v>863.29990160916623</v>
      </c>
      <c r="J17" s="17">
        <f t="shared" si="2"/>
        <v>755.00000000000011</v>
      </c>
      <c r="L17" s="12">
        <f t="shared" si="3"/>
        <v>20.959318860208896</v>
      </c>
      <c r="M17" s="13">
        <f t="shared" si="4"/>
        <v>22.57689430920118</v>
      </c>
      <c r="N17" s="17">
        <f t="shared" si="5"/>
        <v>8.1065000000002101</v>
      </c>
    </row>
    <row r="18" spans="1:14" x14ac:dyDescent="0.25">
      <c r="A18">
        <v>5100</v>
      </c>
      <c r="B18">
        <f t="shared" si="6"/>
        <v>85</v>
      </c>
      <c r="C18" s="4">
        <f t="shared" si="7"/>
        <v>43006.899305555504</v>
      </c>
      <c r="D18" s="10">
        <v>-15.91</v>
      </c>
      <c r="E18" s="11">
        <v>-136.46</v>
      </c>
      <c r="F18" s="16">
        <v>-534.36</v>
      </c>
      <c r="H18" s="12">
        <f t="shared" si="0"/>
        <v>900.99992186075576</v>
      </c>
      <c r="I18" s="13">
        <f t="shared" si="1"/>
        <v>862.99996826102131</v>
      </c>
      <c r="J18" s="17">
        <f t="shared" si="2"/>
        <v>754.19993880985157</v>
      </c>
      <c r="L18" s="12">
        <f t="shared" si="3"/>
        <v>20.213202849477739</v>
      </c>
      <c r="M18" s="13">
        <f t="shared" si="4"/>
        <v>22.163256228774571</v>
      </c>
      <c r="N18" s="17">
        <f t="shared" si="5"/>
        <v>7.2613953648462939</v>
      </c>
    </row>
    <row r="19" spans="1:14" x14ac:dyDescent="0.25">
      <c r="A19">
        <v>5400</v>
      </c>
      <c r="B19">
        <f t="shared" si="6"/>
        <v>90</v>
      </c>
      <c r="C19" s="4">
        <f t="shared" si="7"/>
        <v>43006.902777777723</v>
      </c>
      <c r="D19" s="10">
        <v>-15.91</v>
      </c>
      <c r="E19" s="11">
        <v>-136.46</v>
      </c>
      <c r="F19" s="16">
        <v>-518.66999999999996</v>
      </c>
      <c r="H19" s="12">
        <f t="shared" si="0"/>
        <v>900.99992186075576</v>
      </c>
      <c r="I19" s="13">
        <f t="shared" si="1"/>
        <v>862.99996826102131</v>
      </c>
      <c r="J19" s="17">
        <f t="shared" si="2"/>
        <v>754.49996175615729</v>
      </c>
      <c r="L19" s="12">
        <f t="shared" si="3"/>
        <v>20.213202849477739</v>
      </c>
      <c r="M19" s="13">
        <f t="shared" si="4"/>
        <v>22.163256228774571</v>
      </c>
      <c r="N19" s="17">
        <f t="shared" si="5"/>
        <v>7.5783096030289698</v>
      </c>
    </row>
    <row r="20" spans="1:14" x14ac:dyDescent="0.25">
      <c r="A20">
        <v>5700</v>
      </c>
      <c r="B20">
        <f t="shared" si="6"/>
        <v>95</v>
      </c>
      <c r="C20" s="4">
        <f t="shared" si="7"/>
        <v>43006.906249999942</v>
      </c>
      <c r="D20" s="10">
        <v>-15.91</v>
      </c>
      <c r="E20" s="11">
        <v>-136.46</v>
      </c>
      <c r="F20" s="16">
        <v>-455.91</v>
      </c>
      <c r="H20" s="12">
        <f t="shared" si="0"/>
        <v>900.99992186075576</v>
      </c>
      <c r="I20" s="13">
        <f t="shared" si="1"/>
        <v>862.99996826102131</v>
      </c>
      <c r="J20" s="17">
        <f t="shared" si="2"/>
        <v>755.70005354137982</v>
      </c>
      <c r="L20" s="12">
        <f t="shared" si="3"/>
        <v>20.213202849477739</v>
      </c>
      <c r="M20" s="13">
        <f t="shared" si="4"/>
        <v>22.163256228774571</v>
      </c>
      <c r="N20" s="17">
        <f t="shared" si="5"/>
        <v>8.8459665557595599</v>
      </c>
    </row>
    <row r="21" spans="1:14" x14ac:dyDescent="0.25">
      <c r="A21">
        <v>6000</v>
      </c>
      <c r="B21">
        <f t="shared" si="6"/>
        <v>100</v>
      </c>
      <c r="C21" s="4">
        <f t="shared" si="7"/>
        <v>43006.909722222161</v>
      </c>
      <c r="D21" s="10">
        <v>-23.59</v>
      </c>
      <c r="E21" s="11">
        <v>-136.46</v>
      </c>
      <c r="F21" s="16">
        <v>-445.45</v>
      </c>
      <c r="H21" s="12">
        <f t="shared" si="0"/>
        <v>900.79988539577539</v>
      </c>
      <c r="I21" s="13">
        <f t="shared" si="1"/>
        <v>862.99996826102131</v>
      </c>
      <c r="J21" s="17">
        <f t="shared" si="2"/>
        <v>755.90006883891704</v>
      </c>
      <c r="L21" s="12">
        <f t="shared" si="3"/>
        <v>19.964497512567505</v>
      </c>
      <c r="M21" s="13">
        <f t="shared" si="4"/>
        <v>22.163256228774571</v>
      </c>
      <c r="N21" s="17">
        <f t="shared" si="5"/>
        <v>9.0572427145481242</v>
      </c>
    </row>
    <row r="22" spans="1:14" x14ac:dyDescent="0.25">
      <c r="A22">
        <v>6300</v>
      </c>
      <c r="B22">
        <f t="shared" si="6"/>
        <v>105</v>
      </c>
      <c r="C22" s="4">
        <f t="shared" si="7"/>
        <v>43006.91319444438</v>
      </c>
      <c r="D22" s="10">
        <v>-42.78</v>
      </c>
      <c r="E22" s="11">
        <v>-167.97</v>
      </c>
      <c r="F22" s="16">
        <v>-502.98</v>
      </c>
      <c r="H22" s="12">
        <f t="shared" si="0"/>
        <v>900.30005469747096</v>
      </c>
      <c r="I22" s="13">
        <f t="shared" si="1"/>
        <v>861.99987304408535</v>
      </c>
      <c r="J22" s="17">
        <f t="shared" si="2"/>
        <v>754.79998470246289</v>
      </c>
      <c r="L22" s="12">
        <f t="shared" si="3"/>
        <v>19.34305800536572</v>
      </c>
      <c r="M22" s="13">
        <f t="shared" si="4"/>
        <v>20.784024915098144</v>
      </c>
      <c r="N22" s="17">
        <f t="shared" si="5"/>
        <v>7.8952238412116458</v>
      </c>
    </row>
    <row r="23" spans="1:14" x14ac:dyDescent="0.25">
      <c r="A23">
        <v>6600</v>
      </c>
      <c r="B23">
        <f t="shared" si="6"/>
        <v>110</v>
      </c>
      <c r="C23" s="4">
        <f t="shared" si="7"/>
        <v>43006.916666666599</v>
      </c>
      <c r="D23" s="10">
        <v>-50.46</v>
      </c>
      <c r="E23" s="11">
        <v>-167.97</v>
      </c>
      <c r="F23" s="16">
        <v>-586.65</v>
      </c>
      <c r="H23" s="12">
        <f t="shared" si="0"/>
        <v>900.10001823249036</v>
      </c>
      <c r="I23" s="13">
        <f t="shared" si="1"/>
        <v>861.99987304408535</v>
      </c>
      <c r="J23" s="17">
        <f t="shared" si="2"/>
        <v>753.20005354137982</v>
      </c>
      <c r="L23" s="12">
        <f t="shared" si="3"/>
        <v>19.094352668455258</v>
      </c>
      <c r="M23" s="13">
        <f t="shared" si="4"/>
        <v>20.784024915098144</v>
      </c>
      <c r="N23" s="17">
        <f t="shared" si="5"/>
        <v>6.2052165557595345</v>
      </c>
    </row>
    <row r="24" spans="1:14" x14ac:dyDescent="0.25">
      <c r="A24">
        <v>6900</v>
      </c>
      <c r="B24">
        <f t="shared" si="6"/>
        <v>115</v>
      </c>
      <c r="C24" s="4">
        <f t="shared" si="7"/>
        <v>43006.920138888818</v>
      </c>
      <c r="D24" s="10">
        <v>-31.27</v>
      </c>
      <c r="E24" s="11">
        <v>-161.66</v>
      </c>
      <c r="F24" s="16">
        <v>-612.79999999999995</v>
      </c>
      <c r="H24" s="12">
        <f t="shared" si="0"/>
        <v>900.59984893079479</v>
      </c>
      <c r="I24" s="13">
        <f t="shared" si="1"/>
        <v>862.20014599930175</v>
      </c>
      <c r="J24" s="17">
        <f t="shared" si="2"/>
        <v>752.70001529753711</v>
      </c>
      <c r="L24" s="12">
        <f t="shared" si="3"/>
        <v>19.71579217565727</v>
      </c>
      <c r="M24" s="13">
        <f t="shared" si="4"/>
        <v>21.060221347637025</v>
      </c>
      <c r="N24" s="17">
        <f t="shared" si="5"/>
        <v>5.6770261587885216</v>
      </c>
    </row>
    <row r="25" spans="1:14" x14ac:dyDescent="0.25">
      <c r="A25">
        <v>7200</v>
      </c>
      <c r="B25">
        <f t="shared" si="6"/>
        <v>120</v>
      </c>
      <c r="C25" s="4">
        <f t="shared" si="7"/>
        <v>43006.923611111037</v>
      </c>
      <c r="D25" s="10">
        <v>-50.46</v>
      </c>
      <c r="E25" s="11">
        <v>-164.82</v>
      </c>
      <c r="F25" s="16">
        <v>-597.11</v>
      </c>
      <c r="H25" s="12">
        <f t="shared" si="0"/>
        <v>900.10001823249036</v>
      </c>
      <c r="I25" s="13">
        <f t="shared" si="1"/>
        <v>862.09985082680032</v>
      </c>
      <c r="J25" s="17">
        <f t="shared" si="2"/>
        <v>753.00003824384271</v>
      </c>
      <c r="L25" s="12">
        <f t="shared" si="3"/>
        <v>19.094352668455258</v>
      </c>
      <c r="M25" s="13">
        <f t="shared" si="4"/>
        <v>20.921904275240422</v>
      </c>
      <c r="N25" s="17">
        <f t="shared" si="5"/>
        <v>5.9939403969710838</v>
      </c>
    </row>
    <row r="26" spans="1:14" x14ac:dyDescent="0.25">
      <c r="A26">
        <v>7500</v>
      </c>
      <c r="B26">
        <f t="shared" si="6"/>
        <v>125</v>
      </c>
      <c r="C26" s="4">
        <f t="shared" si="7"/>
        <v>43006.927083333256</v>
      </c>
      <c r="D26" s="10">
        <v>-54.3</v>
      </c>
      <c r="E26" s="11">
        <v>-167.97</v>
      </c>
      <c r="F26" s="16">
        <v>-529.13</v>
      </c>
      <c r="H26" s="12">
        <f t="shared" si="0"/>
        <v>899.99999999999989</v>
      </c>
      <c r="I26" s="13">
        <f t="shared" si="1"/>
        <v>861.99987304408535</v>
      </c>
      <c r="J26" s="17">
        <f t="shared" si="2"/>
        <v>754.29994645862018</v>
      </c>
      <c r="L26" s="12">
        <f t="shared" si="3"/>
        <v>18.970000000000027</v>
      </c>
      <c r="M26" s="13">
        <f t="shared" si="4"/>
        <v>20.784024915098144</v>
      </c>
      <c r="N26" s="17">
        <f t="shared" si="5"/>
        <v>7.3670334442405192</v>
      </c>
    </row>
    <row r="27" spans="1:14" x14ac:dyDescent="0.25">
      <c r="A27">
        <v>7800</v>
      </c>
      <c r="B27">
        <f t="shared" si="6"/>
        <v>130</v>
      </c>
      <c r="C27" s="4">
        <f t="shared" si="7"/>
        <v>43006.930555555475</v>
      </c>
      <c r="D27" s="10">
        <v>-54.3</v>
      </c>
      <c r="E27" s="11">
        <v>-167.97</v>
      </c>
      <c r="F27" s="16">
        <v>-492.52</v>
      </c>
      <c r="H27" s="12">
        <f t="shared" si="0"/>
        <v>899.99999999999989</v>
      </c>
      <c r="I27" s="13">
        <f t="shared" si="1"/>
        <v>861.99987304408535</v>
      </c>
      <c r="J27" s="17">
        <f t="shared" si="2"/>
        <v>755.00000000000011</v>
      </c>
      <c r="L27" s="12">
        <f t="shared" si="3"/>
        <v>18.970000000000027</v>
      </c>
      <c r="M27" s="13">
        <f t="shared" si="4"/>
        <v>20.784024915098144</v>
      </c>
      <c r="N27" s="17">
        <f t="shared" si="5"/>
        <v>8.1065000000002101</v>
      </c>
    </row>
    <row r="28" spans="1:14" x14ac:dyDescent="0.25">
      <c r="A28">
        <v>8100</v>
      </c>
      <c r="B28">
        <f t="shared" si="6"/>
        <v>135</v>
      </c>
      <c r="C28" s="4">
        <f t="shared" si="7"/>
        <v>43006.934027777694</v>
      </c>
      <c r="D28" s="10">
        <v>-88.85</v>
      </c>
      <c r="E28" s="11">
        <v>-196.32</v>
      </c>
      <c r="F28" s="16">
        <v>-544.82000000000005</v>
      </c>
      <c r="H28" s="12">
        <f t="shared" si="0"/>
        <v>899.10009637173448</v>
      </c>
      <c r="I28" s="13">
        <f t="shared" si="1"/>
        <v>861.10007299965082</v>
      </c>
      <c r="J28" s="17">
        <f t="shared" si="2"/>
        <v>753.99992351231458</v>
      </c>
      <c r="L28" s="12">
        <f t="shared" si="3"/>
        <v>17.851149818977547</v>
      </c>
      <c r="M28" s="13">
        <f t="shared" si="4"/>
        <v>19.543110673818546</v>
      </c>
      <c r="N28" s="17">
        <f t="shared" si="5"/>
        <v>7.0501192060579569</v>
      </c>
    </row>
    <row r="29" spans="1:14" x14ac:dyDescent="0.25">
      <c r="A29">
        <v>8400</v>
      </c>
      <c r="B29">
        <f t="shared" si="6"/>
        <v>140</v>
      </c>
      <c r="C29" s="4">
        <f t="shared" si="7"/>
        <v>43006.937499999913</v>
      </c>
      <c r="D29" s="10">
        <v>-92.69</v>
      </c>
      <c r="E29" s="11">
        <v>-199.47</v>
      </c>
      <c r="F29" s="16">
        <v>-597.11</v>
      </c>
      <c r="H29" s="12">
        <f t="shared" si="0"/>
        <v>899.00007813924401</v>
      </c>
      <c r="I29" s="13">
        <f t="shared" si="1"/>
        <v>861.00009521693585</v>
      </c>
      <c r="J29" s="17">
        <f t="shared" si="2"/>
        <v>753.00003824384271</v>
      </c>
      <c r="L29" s="12">
        <f t="shared" si="3"/>
        <v>17.726797150522088</v>
      </c>
      <c r="M29" s="13">
        <f t="shared" si="4"/>
        <v>19.405231313676268</v>
      </c>
      <c r="N29" s="17">
        <f t="shared" si="5"/>
        <v>5.9939403969710838</v>
      </c>
    </row>
    <row r="30" spans="1:14" x14ac:dyDescent="0.25">
      <c r="A30">
        <v>8700</v>
      </c>
      <c r="B30">
        <f t="shared" si="6"/>
        <v>145</v>
      </c>
      <c r="C30" s="4">
        <f t="shared" si="7"/>
        <v>43006.940972222132</v>
      </c>
      <c r="D30" s="10">
        <v>-92.69</v>
      </c>
      <c r="E30" s="11">
        <v>-199.47</v>
      </c>
      <c r="F30" s="16">
        <v>-612.79999999999995</v>
      </c>
      <c r="H30" s="12">
        <f t="shared" si="0"/>
        <v>899.00007813924401</v>
      </c>
      <c r="I30" s="13">
        <f t="shared" si="1"/>
        <v>861.00009521693585</v>
      </c>
      <c r="J30" s="17">
        <f t="shared" si="2"/>
        <v>752.70001529753711</v>
      </c>
      <c r="L30" s="12">
        <f t="shared" si="3"/>
        <v>17.726797150522088</v>
      </c>
      <c r="M30" s="13">
        <f t="shared" si="4"/>
        <v>19.405231313676268</v>
      </c>
      <c r="N30" s="17">
        <f t="shared" si="5"/>
        <v>5.6770261587885216</v>
      </c>
    </row>
    <row r="31" spans="1:14" x14ac:dyDescent="0.25">
      <c r="A31">
        <v>9000</v>
      </c>
      <c r="B31">
        <f t="shared" si="6"/>
        <v>150</v>
      </c>
      <c r="C31" s="4">
        <f t="shared" si="7"/>
        <v>43006.944444444351</v>
      </c>
      <c r="D31" s="10">
        <v>-111.89</v>
      </c>
      <c r="E31" s="11">
        <v>-208.92</v>
      </c>
      <c r="F31" s="16">
        <v>-544.82000000000005</v>
      </c>
      <c r="H31" s="12">
        <f t="shared" si="0"/>
        <v>898.49998697679268</v>
      </c>
      <c r="I31" s="13">
        <f t="shared" si="1"/>
        <v>860.70016186879104</v>
      </c>
      <c r="J31" s="17">
        <f t="shared" si="2"/>
        <v>753.99992351231458</v>
      </c>
      <c r="L31" s="12">
        <f t="shared" si="3"/>
        <v>17.10503380824639</v>
      </c>
      <c r="M31" s="13">
        <f t="shared" si="4"/>
        <v>18.99159323324966</v>
      </c>
      <c r="N31" s="17">
        <f t="shared" si="5"/>
        <v>7.0501192060579569</v>
      </c>
    </row>
    <row r="32" spans="1:14" x14ac:dyDescent="0.25">
      <c r="A32">
        <v>9300</v>
      </c>
      <c r="B32">
        <f t="shared" si="6"/>
        <v>155</v>
      </c>
      <c r="C32" s="4">
        <f t="shared" si="7"/>
        <v>43006.94791666657</v>
      </c>
      <c r="D32" s="10">
        <v>-104.21</v>
      </c>
      <c r="E32" s="11">
        <v>-215.23</v>
      </c>
      <c r="F32" s="16">
        <v>-387.93</v>
      </c>
      <c r="H32" s="12">
        <f t="shared" si="0"/>
        <v>898.70002344177328</v>
      </c>
      <c r="I32" s="13">
        <f t="shared" si="1"/>
        <v>860.49988891357475</v>
      </c>
      <c r="J32" s="17">
        <f t="shared" si="2"/>
        <v>756.99996175615729</v>
      </c>
      <c r="L32" s="12">
        <f t="shared" si="3"/>
        <v>17.353739145156851</v>
      </c>
      <c r="M32" s="13">
        <f t="shared" si="4"/>
        <v>18.715396800711005</v>
      </c>
      <c r="N32" s="17">
        <f t="shared" si="5"/>
        <v>10.219059603028995</v>
      </c>
    </row>
    <row r="33" spans="1:14" x14ac:dyDescent="0.25">
      <c r="A33">
        <v>9600</v>
      </c>
      <c r="B33">
        <f t="shared" si="6"/>
        <v>160</v>
      </c>
      <c r="C33" s="4">
        <f t="shared" si="7"/>
        <v>43006.951388888789</v>
      </c>
      <c r="D33" s="10">
        <v>-131.09</v>
      </c>
      <c r="E33" s="11">
        <v>-230.98</v>
      </c>
      <c r="F33" s="16">
        <v>-346.09</v>
      </c>
      <c r="H33" s="12">
        <f t="shared" si="0"/>
        <v>897.99989581434124</v>
      </c>
      <c r="I33" s="13">
        <f t="shared" si="1"/>
        <v>860</v>
      </c>
      <c r="J33" s="17">
        <f t="shared" si="2"/>
        <v>757.80002294630572</v>
      </c>
      <c r="L33" s="12">
        <f t="shared" si="3"/>
        <v>16.483270465970463</v>
      </c>
      <c r="M33" s="13">
        <f t="shared" si="4"/>
        <v>18.026000000000067</v>
      </c>
      <c r="N33" s="17">
        <f t="shared" si="5"/>
        <v>11.064164238182798</v>
      </c>
    </row>
    <row r="34" spans="1:14" x14ac:dyDescent="0.25">
      <c r="A34">
        <v>9900</v>
      </c>
      <c r="B34">
        <f t="shared" si="6"/>
        <v>165</v>
      </c>
      <c r="C34" s="4">
        <f t="shared" si="7"/>
        <v>43006.954861111008</v>
      </c>
      <c r="D34" s="10">
        <v>-92.69</v>
      </c>
      <c r="E34" s="11">
        <v>-230.98</v>
      </c>
      <c r="F34" s="16">
        <v>-414.07</v>
      </c>
      <c r="H34" s="12">
        <f t="shared" si="0"/>
        <v>899.00007813924401</v>
      </c>
      <c r="I34" s="13">
        <f t="shared" si="1"/>
        <v>860</v>
      </c>
      <c r="J34" s="17">
        <f t="shared" si="2"/>
        <v>756.50011473152824</v>
      </c>
      <c r="L34" s="12">
        <f t="shared" si="3"/>
        <v>17.726797150522088</v>
      </c>
      <c r="M34" s="13">
        <f t="shared" si="4"/>
        <v>18.026000000000067</v>
      </c>
      <c r="N34" s="17">
        <f t="shared" si="5"/>
        <v>9.6910711909133624</v>
      </c>
    </row>
    <row r="35" spans="1:14" x14ac:dyDescent="0.25">
      <c r="A35">
        <v>10200</v>
      </c>
      <c r="B35">
        <f t="shared" si="6"/>
        <v>170</v>
      </c>
      <c r="C35" s="4">
        <f t="shared" si="7"/>
        <v>43006.958333333227</v>
      </c>
      <c r="D35" s="10">
        <v>-65.819999999999993</v>
      </c>
      <c r="E35" s="11">
        <v>-199.47</v>
      </c>
      <c r="F35" s="16">
        <v>-461.14</v>
      </c>
      <c r="H35" s="12">
        <f t="shared" si="0"/>
        <v>899.69994530252904</v>
      </c>
      <c r="I35" s="13">
        <f t="shared" si="1"/>
        <v>861.00009521693585</v>
      </c>
      <c r="J35" s="17">
        <f t="shared" si="2"/>
        <v>755.60004589261132</v>
      </c>
      <c r="L35" s="12">
        <f t="shared" si="3"/>
        <v>18.596941994634335</v>
      </c>
      <c r="M35" s="13">
        <f t="shared" si="4"/>
        <v>19.405231313676268</v>
      </c>
      <c r="N35" s="17">
        <f t="shared" si="5"/>
        <v>8.7403284763653346</v>
      </c>
    </row>
    <row r="36" spans="1:14" x14ac:dyDescent="0.25">
      <c r="A36">
        <v>10500</v>
      </c>
      <c r="B36">
        <f t="shared" si="6"/>
        <v>175</v>
      </c>
      <c r="C36" s="4">
        <f t="shared" si="7"/>
        <v>43006.961805555446</v>
      </c>
      <c r="D36" s="10">
        <v>-54.3</v>
      </c>
      <c r="E36" s="11">
        <v>-196.32</v>
      </c>
      <c r="F36" s="16">
        <v>-414.07</v>
      </c>
      <c r="H36" s="12">
        <f t="shared" si="0"/>
        <v>899.99999999999989</v>
      </c>
      <c r="I36" s="13">
        <f t="shared" si="1"/>
        <v>861.10007299965082</v>
      </c>
      <c r="J36" s="17">
        <f t="shared" si="2"/>
        <v>756.50011473152824</v>
      </c>
      <c r="L36" s="12">
        <f t="shared" si="3"/>
        <v>18.970000000000027</v>
      </c>
      <c r="M36" s="13">
        <f t="shared" si="4"/>
        <v>19.543110673818546</v>
      </c>
      <c r="N36" s="17">
        <f t="shared" si="5"/>
        <v>9.6910711909133624</v>
      </c>
    </row>
    <row r="37" spans="1:14" x14ac:dyDescent="0.25">
      <c r="A37">
        <v>10800</v>
      </c>
      <c r="B37">
        <f t="shared" si="6"/>
        <v>180</v>
      </c>
      <c r="C37" s="4">
        <f t="shared" si="7"/>
        <v>43006.965277777665</v>
      </c>
      <c r="D37" s="10">
        <v>-54.3</v>
      </c>
      <c r="E37" s="11">
        <v>-174.27</v>
      </c>
      <c r="F37" s="16">
        <v>-335.63</v>
      </c>
      <c r="H37" s="12">
        <f t="shared" si="0"/>
        <v>899.99999999999989</v>
      </c>
      <c r="I37" s="13">
        <f t="shared" si="1"/>
        <v>861.79991747865552</v>
      </c>
      <c r="J37" s="17">
        <f t="shared" si="2"/>
        <v>758.00003824384282</v>
      </c>
      <c r="L37" s="12">
        <f t="shared" si="3"/>
        <v>18.970000000000027</v>
      </c>
      <c r="M37" s="13">
        <f t="shared" si="4"/>
        <v>20.508266194813814</v>
      </c>
      <c r="N37" s="17">
        <f t="shared" si="5"/>
        <v>11.275440396971248</v>
      </c>
    </row>
    <row r="38" spans="1:14" x14ac:dyDescent="0.25">
      <c r="A38">
        <v>11100</v>
      </c>
      <c r="B38">
        <f t="shared" si="6"/>
        <v>185</v>
      </c>
      <c r="C38" s="4">
        <f t="shared" si="7"/>
        <v>43006.968749999884</v>
      </c>
      <c r="D38" s="10">
        <v>-58.14</v>
      </c>
      <c r="E38" s="11">
        <v>-196.32</v>
      </c>
      <c r="F38" s="16">
        <v>-299.02</v>
      </c>
      <c r="H38" s="12">
        <f t="shared" si="0"/>
        <v>899.89998176750976</v>
      </c>
      <c r="I38" s="13">
        <f t="shared" si="1"/>
        <v>861.10007299965082</v>
      </c>
      <c r="J38" s="17">
        <f t="shared" si="2"/>
        <v>758.70009178522264</v>
      </c>
      <c r="L38" s="12">
        <f t="shared" si="3"/>
        <v>18.845647331545024</v>
      </c>
      <c r="M38" s="13">
        <f t="shared" si="4"/>
        <v>19.543110673818546</v>
      </c>
      <c r="N38" s="17">
        <f t="shared" si="5"/>
        <v>12.014906952730712</v>
      </c>
    </row>
    <row r="39" spans="1:14" x14ac:dyDescent="0.25">
      <c r="A39">
        <v>11400</v>
      </c>
      <c r="B39">
        <f t="shared" si="6"/>
        <v>190</v>
      </c>
      <c r="C39" s="4">
        <f t="shared" si="7"/>
        <v>43006.972222222103</v>
      </c>
      <c r="D39" s="10">
        <v>-92.69</v>
      </c>
      <c r="E39" s="11">
        <v>-199.47</v>
      </c>
      <c r="F39" s="16">
        <v>-325.17</v>
      </c>
      <c r="H39" s="12">
        <f t="shared" si="0"/>
        <v>899.00007813924401</v>
      </c>
      <c r="I39" s="13">
        <f t="shared" si="1"/>
        <v>861.00009521693585</v>
      </c>
      <c r="J39" s="17">
        <f t="shared" si="2"/>
        <v>758.20005354137993</v>
      </c>
      <c r="L39" s="12">
        <f t="shared" si="3"/>
        <v>17.726797150522088</v>
      </c>
      <c r="M39" s="13">
        <f t="shared" si="4"/>
        <v>19.405231313676268</v>
      </c>
      <c r="N39" s="17">
        <f t="shared" si="5"/>
        <v>11.486716555759699</v>
      </c>
    </row>
    <row r="40" spans="1:14" x14ac:dyDescent="0.25">
      <c r="A40">
        <v>11700</v>
      </c>
      <c r="B40">
        <f t="shared" si="6"/>
        <v>195</v>
      </c>
      <c r="C40" s="4">
        <f t="shared" si="7"/>
        <v>43006.975694444322</v>
      </c>
      <c r="D40" s="10">
        <v>-92.69</v>
      </c>
      <c r="E40" s="11">
        <v>-230.98</v>
      </c>
      <c r="F40" s="16">
        <v>-387.93</v>
      </c>
      <c r="H40" s="12">
        <f t="shared" si="0"/>
        <v>899.00007813924401</v>
      </c>
      <c r="I40" s="13">
        <f t="shared" si="1"/>
        <v>860</v>
      </c>
      <c r="J40" s="17">
        <f t="shared" si="2"/>
        <v>756.99996175615729</v>
      </c>
      <c r="L40" s="12">
        <f t="shared" si="3"/>
        <v>17.726797150522088</v>
      </c>
      <c r="M40" s="13">
        <f t="shared" si="4"/>
        <v>18.026000000000067</v>
      </c>
      <c r="N40" s="17">
        <f t="shared" si="5"/>
        <v>10.219059603028995</v>
      </c>
    </row>
    <row r="41" spans="1:14" x14ac:dyDescent="0.25">
      <c r="A41">
        <v>12000</v>
      </c>
      <c r="B41">
        <f t="shared" si="6"/>
        <v>200</v>
      </c>
      <c r="C41" s="4">
        <f t="shared" si="7"/>
        <v>43006.979166666541</v>
      </c>
      <c r="D41" s="10">
        <v>-96.53</v>
      </c>
      <c r="E41" s="11">
        <v>-230.98</v>
      </c>
      <c r="F41" s="16">
        <v>-435</v>
      </c>
      <c r="H41" s="12">
        <f t="shared" si="0"/>
        <v>898.90005990675388</v>
      </c>
      <c r="I41" s="13">
        <f t="shared" si="1"/>
        <v>860</v>
      </c>
      <c r="J41" s="17">
        <f t="shared" si="2"/>
        <v>756.09989291724037</v>
      </c>
      <c r="L41" s="12">
        <f t="shared" si="3"/>
        <v>17.602444482067085</v>
      </c>
      <c r="M41" s="13">
        <f t="shared" si="4"/>
        <v>18.026000000000067</v>
      </c>
      <c r="N41" s="17">
        <f t="shared" si="5"/>
        <v>9.2683168884810812</v>
      </c>
    </row>
    <row r="42" spans="1:14" x14ac:dyDescent="0.25">
      <c r="A42">
        <v>12300</v>
      </c>
      <c r="B42">
        <f t="shared" si="6"/>
        <v>205</v>
      </c>
      <c r="C42" s="4">
        <f t="shared" si="7"/>
        <v>43006.98263888876</v>
      </c>
      <c r="D42" s="10">
        <v>-131.09</v>
      </c>
      <c r="E42" s="11">
        <v>-230.98</v>
      </c>
      <c r="F42" s="16">
        <v>-419.3</v>
      </c>
      <c r="H42" s="12">
        <f t="shared" si="0"/>
        <v>897.99989581434124</v>
      </c>
      <c r="I42" s="13">
        <f t="shared" si="1"/>
        <v>860</v>
      </c>
      <c r="J42" s="17">
        <f t="shared" si="2"/>
        <v>756.40010708275963</v>
      </c>
      <c r="L42" s="12">
        <f t="shared" si="3"/>
        <v>16.483270465970463</v>
      </c>
      <c r="M42" s="13">
        <f t="shared" si="4"/>
        <v>18.026000000000067</v>
      </c>
      <c r="N42" s="17">
        <f t="shared" si="5"/>
        <v>9.5854331115190234</v>
      </c>
    </row>
    <row r="43" spans="1:14" x14ac:dyDescent="0.25">
      <c r="A43">
        <v>12600</v>
      </c>
      <c r="B43">
        <f t="shared" si="6"/>
        <v>210</v>
      </c>
      <c r="C43" s="4">
        <f t="shared" si="7"/>
        <v>43006.986111110979</v>
      </c>
      <c r="D43" s="10">
        <v>-131.09</v>
      </c>
      <c r="E43" s="11">
        <v>-234.13</v>
      </c>
      <c r="F43" s="16">
        <v>-387.93</v>
      </c>
      <c r="H43" s="12">
        <f t="shared" si="0"/>
        <v>897.99989581434124</v>
      </c>
      <c r="I43" s="13">
        <f t="shared" si="1"/>
        <v>859.90002221728503</v>
      </c>
      <c r="J43" s="17">
        <f t="shared" si="2"/>
        <v>756.99996175615729</v>
      </c>
      <c r="L43" s="12">
        <f t="shared" si="3"/>
        <v>16.483270465970463</v>
      </c>
      <c r="M43" s="13">
        <f t="shared" si="4"/>
        <v>17.888120639857789</v>
      </c>
      <c r="N43" s="17">
        <f t="shared" si="5"/>
        <v>10.219059603028995</v>
      </c>
    </row>
    <row r="44" spans="1:14" x14ac:dyDescent="0.25">
      <c r="A44">
        <v>12900</v>
      </c>
      <c r="B44">
        <f t="shared" si="6"/>
        <v>215</v>
      </c>
      <c r="C44" s="4">
        <f t="shared" si="7"/>
        <v>43006.989583333198</v>
      </c>
      <c r="D44" s="10">
        <v>-150.28</v>
      </c>
      <c r="E44" s="11">
        <v>-253.04</v>
      </c>
      <c r="F44" s="16">
        <v>-335.63</v>
      </c>
      <c r="H44" s="12">
        <f t="shared" si="0"/>
        <v>897.50006511603681</v>
      </c>
      <c r="I44" s="13">
        <f t="shared" si="1"/>
        <v>859.29983813120884</v>
      </c>
      <c r="J44" s="17">
        <f t="shared" si="2"/>
        <v>758.00003824384282</v>
      </c>
      <c r="L44" s="12">
        <f t="shared" si="3"/>
        <v>15.861830958768678</v>
      </c>
      <c r="M44" s="13">
        <f t="shared" si="4"/>
        <v>17.06040676675002</v>
      </c>
      <c r="N44" s="17">
        <f t="shared" si="5"/>
        <v>11.275440396971248</v>
      </c>
    </row>
    <row r="45" spans="1:14" x14ac:dyDescent="0.25">
      <c r="A45">
        <v>13200</v>
      </c>
      <c r="B45">
        <f t="shared" si="6"/>
        <v>220</v>
      </c>
      <c r="C45" s="4">
        <f t="shared" si="7"/>
        <v>43006.993055555417</v>
      </c>
      <c r="D45" s="10">
        <v>-169.48</v>
      </c>
      <c r="E45" s="11">
        <v>-262.49</v>
      </c>
      <c r="F45" s="16">
        <v>-440.22</v>
      </c>
      <c r="H45" s="12">
        <f t="shared" si="0"/>
        <v>896.99997395358514</v>
      </c>
      <c r="I45" s="13">
        <f t="shared" si="1"/>
        <v>858.99990478306404</v>
      </c>
      <c r="J45" s="17">
        <f t="shared" si="2"/>
        <v>756.00007648768542</v>
      </c>
      <c r="L45" s="12">
        <f t="shared" si="3"/>
        <v>15.240067616492524</v>
      </c>
      <c r="M45" s="13">
        <f t="shared" si="4"/>
        <v>16.646768686323639</v>
      </c>
      <c r="N45" s="17">
        <f t="shared" si="5"/>
        <v>9.1628807939421222</v>
      </c>
    </row>
    <row r="46" spans="1:14" x14ac:dyDescent="0.25">
      <c r="A46">
        <v>13500</v>
      </c>
      <c r="B46">
        <f t="shared" si="6"/>
        <v>225</v>
      </c>
      <c r="C46" s="4">
        <f t="shared" si="7"/>
        <v>43006.996527777635</v>
      </c>
      <c r="D46" s="10">
        <v>-169.48</v>
      </c>
      <c r="E46" s="11">
        <v>-275.08999999999997</v>
      </c>
      <c r="F46" s="16">
        <v>-502.98</v>
      </c>
      <c r="H46" s="12">
        <f t="shared" si="0"/>
        <v>896.99997395358514</v>
      </c>
      <c r="I46" s="13">
        <f t="shared" si="1"/>
        <v>858.59999365220426</v>
      </c>
      <c r="J46" s="17">
        <f t="shared" si="2"/>
        <v>754.79998470246289</v>
      </c>
      <c r="L46" s="12">
        <f t="shared" si="3"/>
        <v>15.240067616492524</v>
      </c>
      <c r="M46" s="13">
        <f t="shared" si="4"/>
        <v>16.09525124575498</v>
      </c>
      <c r="N46" s="17">
        <f t="shared" si="5"/>
        <v>7.8952238412116458</v>
      </c>
    </row>
    <row r="47" spans="1:14" x14ac:dyDescent="0.25">
      <c r="A47">
        <v>13800</v>
      </c>
      <c r="B47">
        <f t="shared" si="6"/>
        <v>230</v>
      </c>
      <c r="C47" s="4">
        <f t="shared" si="7"/>
        <v>43006.999999999854</v>
      </c>
      <c r="D47" s="10">
        <v>-169.48</v>
      </c>
      <c r="E47" s="11">
        <v>-262.49</v>
      </c>
      <c r="F47" s="16">
        <v>-518.66999999999996</v>
      </c>
      <c r="H47" s="12">
        <f t="shared" si="0"/>
        <v>896.99997395358514</v>
      </c>
      <c r="I47" s="13">
        <f t="shared" si="1"/>
        <v>858.99990478306404</v>
      </c>
      <c r="J47" s="17">
        <f t="shared" si="2"/>
        <v>754.49996175615729</v>
      </c>
      <c r="L47" s="12">
        <f t="shared" si="3"/>
        <v>15.240067616492524</v>
      </c>
      <c r="M47" s="13">
        <f t="shared" si="4"/>
        <v>16.646768686323639</v>
      </c>
      <c r="N47" s="17">
        <f t="shared" si="5"/>
        <v>7.5783096030289698</v>
      </c>
    </row>
    <row r="48" spans="1:14" x14ac:dyDescent="0.25">
      <c r="A48">
        <v>14100</v>
      </c>
      <c r="B48">
        <f t="shared" si="6"/>
        <v>235</v>
      </c>
      <c r="C48" s="4">
        <f t="shared" si="7"/>
        <v>43007.003472222073</v>
      </c>
      <c r="D48" s="10">
        <v>-169.48</v>
      </c>
      <c r="E48" s="11">
        <v>-262.49</v>
      </c>
      <c r="F48" s="16">
        <v>-476.83</v>
      </c>
      <c r="H48" s="12">
        <f t="shared" si="0"/>
        <v>896.99997395358514</v>
      </c>
      <c r="I48" s="13">
        <f t="shared" si="1"/>
        <v>858.99990478306404</v>
      </c>
      <c r="J48" s="17">
        <f t="shared" si="2"/>
        <v>755.3000229463056</v>
      </c>
      <c r="L48" s="12">
        <f t="shared" si="3"/>
        <v>15.240067616492524</v>
      </c>
      <c r="M48" s="13">
        <f t="shared" si="4"/>
        <v>16.646768686323639</v>
      </c>
      <c r="N48" s="17">
        <f t="shared" si="5"/>
        <v>8.4234142381826587</v>
      </c>
    </row>
    <row r="49" spans="1:14" x14ac:dyDescent="0.25">
      <c r="A49">
        <v>14400</v>
      </c>
      <c r="B49">
        <f t="shared" si="6"/>
        <v>240</v>
      </c>
      <c r="C49" s="4">
        <f t="shared" si="7"/>
        <v>43007.006944444292</v>
      </c>
      <c r="D49" s="10">
        <v>-169.48</v>
      </c>
      <c r="E49" s="11">
        <v>-262.49</v>
      </c>
      <c r="F49" s="16">
        <v>-393.16</v>
      </c>
      <c r="H49" s="12">
        <f t="shared" si="0"/>
        <v>896.99997395358514</v>
      </c>
      <c r="I49" s="13">
        <f t="shared" si="1"/>
        <v>858.99990478306404</v>
      </c>
      <c r="J49" s="17">
        <f t="shared" si="2"/>
        <v>756.89995410738868</v>
      </c>
      <c r="L49" s="12">
        <f t="shared" si="3"/>
        <v>15.240067616492524</v>
      </c>
      <c r="M49" s="13">
        <f t="shared" si="4"/>
        <v>16.646768686323639</v>
      </c>
      <c r="N49" s="17">
        <f t="shared" si="5"/>
        <v>10.113421523634656</v>
      </c>
    </row>
    <row r="50" spans="1:14" x14ac:dyDescent="0.25">
      <c r="A50">
        <v>14700</v>
      </c>
      <c r="B50">
        <f t="shared" si="6"/>
        <v>245</v>
      </c>
      <c r="C50" s="4">
        <f t="shared" si="7"/>
        <v>43007.010416666511</v>
      </c>
      <c r="D50" s="10">
        <v>-204.03</v>
      </c>
      <c r="E50" s="11">
        <v>-293.99</v>
      </c>
      <c r="F50" s="16">
        <v>-408.85</v>
      </c>
      <c r="H50" s="12">
        <f t="shared" si="0"/>
        <v>896.10007032531973</v>
      </c>
      <c r="I50" s="13">
        <f t="shared" si="1"/>
        <v>858.00012695591442</v>
      </c>
      <c r="J50" s="17">
        <f t="shared" si="2"/>
        <v>756.59993116108308</v>
      </c>
      <c r="L50" s="12">
        <f t="shared" si="3"/>
        <v>14.121217435470044</v>
      </c>
      <c r="M50" s="13">
        <f t="shared" si="4"/>
        <v>15.267975084901536</v>
      </c>
      <c r="N50" s="17">
        <f t="shared" si="5"/>
        <v>9.796507285452094</v>
      </c>
    </row>
    <row r="51" spans="1:14" x14ac:dyDescent="0.25">
      <c r="A51">
        <v>15000</v>
      </c>
      <c r="B51">
        <f t="shared" si="6"/>
        <v>250</v>
      </c>
      <c r="C51" s="4">
        <f t="shared" si="7"/>
        <v>43007.01388888873</v>
      </c>
      <c r="D51" s="10">
        <v>-207.87</v>
      </c>
      <c r="E51" s="11">
        <v>-312.89999999999998</v>
      </c>
      <c r="F51" s="16">
        <v>-461.14</v>
      </c>
      <c r="H51" s="12">
        <f t="shared" si="0"/>
        <v>896.00005209282938</v>
      </c>
      <c r="I51" s="13">
        <f t="shared" si="1"/>
        <v>857.39994286983836</v>
      </c>
      <c r="J51" s="17">
        <f t="shared" si="2"/>
        <v>755.60004589261132</v>
      </c>
      <c r="L51" s="12">
        <f t="shared" si="3"/>
        <v>13.996864767014813</v>
      </c>
      <c r="M51" s="13">
        <f t="shared" si="4"/>
        <v>14.440261211793995</v>
      </c>
      <c r="N51" s="17">
        <f t="shared" si="5"/>
        <v>8.7403284763653346</v>
      </c>
    </row>
    <row r="52" spans="1:14" x14ac:dyDescent="0.25">
      <c r="A52">
        <v>15300</v>
      </c>
      <c r="B52">
        <f t="shared" si="6"/>
        <v>255</v>
      </c>
      <c r="C52" s="4">
        <f t="shared" si="7"/>
        <v>43007.017361110949</v>
      </c>
      <c r="D52" s="10">
        <v>-207.87</v>
      </c>
      <c r="E52" s="11">
        <v>-306.60000000000002</v>
      </c>
      <c r="F52" s="16">
        <v>-497.75</v>
      </c>
      <c r="H52" s="12">
        <f t="shared" si="0"/>
        <v>896.00005209282938</v>
      </c>
      <c r="I52" s="13">
        <f t="shared" si="1"/>
        <v>857.59989843526841</v>
      </c>
      <c r="J52" s="17">
        <f t="shared" si="2"/>
        <v>754.8999923512315</v>
      </c>
      <c r="L52" s="12">
        <f t="shared" si="3"/>
        <v>13.996864767014813</v>
      </c>
      <c r="M52" s="13">
        <f t="shared" si="4"/>
        <v>14.716019932078552</v>
      </c>
      <c r="N52" s="17">
        <f t="shared" si="5"/>
        <v>8.0008619206058711</v>
      </c>
    </row>
    <row r="53" spans="1:14" x14ac:dyDescent="0.25">
      <c r="A53">
        <v>15600</v>
      </c>
      <c r="B53">
        <f t="shared" si="6"/>
        <v>260</v>
      </c>
      <c r="C53" s="4">
        <f t="shared" si="7"/>
        <v>43007.020833333168</v>
      </c>
      <c r="D53" s="10">
        <v>-207.87</v>
      </c>
      <c r="E53" s="11">
        <v>-306.60000000000002</v>
      </c>
      <c r="F53" s="16">
        <v>-440.22</v>
      </c>
      <c r="H53" s="12">
        <f t="shared" si="0"/>
        <v>896.00005209282938</v>
      </c>
      <c r="I53" s="13">
        <f t="shared" si="1"/>
        <v>857.59989843526841</v>
      </c>
      <c r="J53" s="17">
        <f t="shared" si="2"/>
        <v>756.00007648768542</v>
      </c>
      <c r="L53" s="12">
        <f t="shared" si="3"/>
        <v>13.996864767014813</v>
      </c>
      <c r="M53" s="13">
        <f t="shared" si="4"/>
        <v>14.716019932078552</v>
      </c>
      <c r="N53" s="17">
        <f t="shared" si="5"/>
        <v>9.1628807939421222</v>
      </c>
    </row>
    <row r="54" spans="1:14" x14ac:dyDescent="0.25">
      <c r="A54">
        <v>15900</v>
      </c>
      <c r="B54">
        <f t="shared" si="6"/>
        <v>265</v>
      </c>
      <c r="C54" s="4">
        <f t="shared" si="7"/>
        <v>43007.024305555387</v>
      </c>
      <c r="D54" s="10">
        <v>-211.71</v>
      </c>
      <c r="E54" s="11">
        <v>-316.05</v>
      </c>
      <c r="F54" s="16">
        <v>-382.7</v>
      </c>
      <c r="H54" s="12">
        <f t="shared" si="0"/>
        <v>895.90003386033914</v>
      </c>
      <c r="I54" s="13">
        <f t="shared" si="1"/>
        <v>857.2999650871235</v>
      </c>
      <c r="J54" s="17">
        <f t="shared" si="2"/>
        <v>757.0999694049259</v>
      </c>
      <c r="L54" s="12">
        <f t="shared" si="3"/>
        <v>13.87251209855981</v>
      </c>
      <c r="M54" s="13">
        <f t="shared" si="4"/>
        <v>14.302381851651944</v>
      </c>
      <c r="N54" s="17">
        <f t="shared" si="5"/>
        <v>10.324697682423221</v>
      </c>
    </row>
    <row r="55" spans="1:14" x14ac:dyDescent="0.25">
      <c r="A55">
        <v>16200</v>
      </c>
      <c r="B55">
        <f t="shared" si="6"/>
        <v>270</v>
      </c>
      <c r="C55" s="4">
        <f t="shared" si="7"/>
        <v>43007.027777777606</v>
      </c>
      <c r="D55" s="10">
        <v>-246.26</v>
      </c>
      <c r="E55" s="11">
        <v>-325.5</v>
      </c>
      <c r="F55" s="16">
        <v>-346.09</v>
      </c>
      <c r="H55" s="12">
        <f t="shared" si="0"/>
        <v>895.0001302320735</v>
      </c>
      <c r="I55" s="13">
        <f t="shared" si="1"/>
        <v>857.00003173897858</v>
      </c>
      <c r="J55" s="17">
        <f t="shared" si="2"/>
        <v>757.80002294630572</v>
      </c>
      <c r="L55" s="12">
        <f t="shared" si="3"/>
        <v>12.753661917537102</v>
      </c>
      <c r="M55" s="13">
        <f t="shared" si="4"/>
        <v>13.888743771225336</v>
      </c>
      <c r="N55" s="17">
        <f t="shared" si="5"/>
        <v>11.064164238182798</v>
      </c>
    </row>
    <row r="56" spans="1:14" x14ac:dyDescent="0.25">
      <c r="A56">
        <v>16500</v>
      </c>
      <c r="B56">
        <f t="shared" si="6"/>
        <v>275</v>
      </c>
      <c r="C56" s="4">
        <f t="shared" si="7"/>
        <v>43007.031249999825</v>
      </c>
      <c r="D56" s="10">
        <v>-246.26</v>
      </c>
      <c r="E56" s="11">
        <v>-338.11</v>
      </c>
      <c r="F56" s="16">
        <v>-398.39</v>
      </c>
      <c r="H56" s="12">
        <f t="shared" si="0"/>
        <v>895.0001302320735</v>
      </c>
      <c r="I56" s="13">
        <f t="shared" si="1"/>
        <v>856.59980321833234</v>
      </c>
      <c r="J56" s="17">
        <f t="shared" si="2"/>
        <v>756.79994645862018</v>
      </c>
      <c r="L56" s="12">
        <f t="shared" si="3"/>
        <v>12.753661917537102</v>
      </c>
      <c r="M56" s="13">
        <f t="shared" si="4"/>
        <v>13.336788618402124</v>
      </c>
      <c r="N56" s="17">
        <f t="shared" si="5"/>
        <v>10.007783444240545</v>
      </c>
    </row>
    <row r="57" spans="1:14" x14ac:dyDescent="0.25">
      <c r="A57">
        <v>16800</v>
      </c>
      <c r="B57">
        <f t="shared" si="6"/>
        <v>280</v>
      </c>
      <c r="C57" s="4">
        <f t="shared" si="7"/>
        <v>43007.034722222044</v>
      </c>
      <c r="D57" s="10">
        <v>-246.26</v>
      </c>
      <c r="E57" s="11">
        <v>-353.86</v>
      </c>
      <c r="F57" s="16">
        <v>-497.75</v>
      </c>
      <c r="H57" s="12">
        <f t="shared" si="0"/>
        <v>895.0001302320735</v>
      </c>
      <c r="I57" s="13">
        <f t="shared" si="1"/>
        <v>856.09991430475759</v>
      </c>
      <c r="J57" s="17">
        <f t="shared" si="2"/>
        <v>754.8999923512315</v>
      </c>
      <c r="L57" s="12">
        <f t="shared" si="3"/>
        <v>12.753661917537102</v>
      </c>
      <c r="M57" s="13">
        <f t="shared" si="4"/>
        <v>12.647391817691187</v>
      </c>
      <c r="N57" s="17">
        <f t="shared" si="5"/>
        <v>8.0008619206058711</v>
      </c>
    </row>
    <row r="58" spans="1:14" x14ac:dyDescent="0.25">
      <c r="A58">
        <v>17100</v>
      </c>
      <c r="B58">
        <f t="shared" si="6"/>
        <v>285</v>
      </c>
      <c r="C58" s="4">
        <f t="shared" si="7"/>
        <v>43007.038194444263</v>
      </c>
      <c r="D58" s="10">
        <v>-246.26</v>
      </c>
      <c r="E58" s="11">
        <v>-347.56</v>
      </c>
      <c r="F58" s="16">
        <v>-497.75</v>
      </c>
      <c r="H58" s="12">
        <f t="shared" si="0"/>
        <v>895.0001302320735</v>
      </c>
      <c r="I58" s="13">
        <f t="shared" si="1"/>
        <v>856.29986987018754</v>
      </c>
      <c r="J58" s="17">
        <f t="shared" si="2"/>
        <v>754.8999923512315</v>
      </c>
      <c r="L58" s="12">
        <f t="shared" si="3"/>
        <v>12.753661917537102</v>
      </c>
      <c r="M58" s="13">
        <f t="shared" si="4"/>
        <v>12.923150537975516</v>
      </c>
      <c r="N58" s="17">
        <f t="shared" si="5"/>
        <v>8.0008619206058711</v>
      </c>
    </row>
    <row r="59" spans="1:14" x14ac:dyDescent="0.25">
      <c r="A59">
        <v>17400</v>
      </c>
      <c r="B59">
        <f t="shared" si="6"/>
        <v>290</v>
      </c>
      <c r="C59" s="4">
        <f t="shared" si="7"/>
        <v>43007.041666666482</v>
      </c>
      <c r="D59" s="10">
        <v>-246.26</v>
      </c>
      <c r="E59" s="11">
        <v>-344.4</v>
      </c>
      <c r="F59" s="16">
        <v>-450.68</v>
      </c>
      <c r="H59" s="12">
        <f t="shared" si="0"/>
        <v>895.0001302320735</v>
      </c>
      <c r="I59" s="13">
        <f t="shared" si="1"/>
        <v>856.40016504268885</v>
      </c>
      <c r="J59" s="17">
        <f t="shared" si="2"/>
        <v>755.80006119014843</v>
      </c>
      <c r="L59" s="12">
        <f t="shared" si="3"/>
        <v>12.753661917537102</v>
      </c>
      <c r="M59" s="13">
        <f t="shared" si="4"/>
        <v>13.061467610372119</v>
      </c>
      <c r="N59" s="17">
        <f t="shared" si="5"/>
        <v>8.9516046351537852</v>
      </c>
    </row>
    <row r="60" spans="1:14" x14ac:dyDescent="0.25">
      <c r="A60">
        <v>17700</v>
      </c>
      <c r="B60">
        <f t="shared" si="6"/>
        <v>295</v>
      </c>
      <c r="C60" s="4">
        <f t="shared" si="7"/>
        <v>43007.045138888701</v>
      </c>
      <c r="D60" s="10">
        <v>-246.26</v>
      </c>
      <c r="E60" s="11">
        <v>-344.4</v>
      </c>
      <c r="F60" s="16">
        <v>-408.85</v>
      </c>
      <c r="H60" s="12">
        <f t="shared" si="0"/>
        <v>895.0001302320735</v>
      </c>
      <c r="I60" s="13">
        <f t="shared" si="1"/>
        <v>856.40016504268885</v>
      </c>
      <c r="J60" s="17">
        <f t="shared" si="2"/>
        <v>756.59993116108308</v>
      </c>
      <c r="L60" s="12">
        <f t="shared" si="3"/>
        <v>12.753661917537102</v>
      </c>
      <c r="M60" s="13">
        <f t="shared" si="4"/>
        <v>13.061467610372119</v>
      </c>
      <c r="N60" s="17">
        <f t="shared" si="5"/>
        <v>9.796507285452094</v>
      </c>
    </row>
    <row r="61" spans="1:14" x14ac:dyDescent="0.25">
      <c r="A61">
        <v>18000</v>
      </c>
      <c r="B61">
        <f t="shared" si="6"/>
        <v>300</v>
      </c>
      <c r="C61" s="4">
        <f t="shared" si="7"/>
        <v>43007.04861111092</v>
      </c>
      <c r="D61" s="10">
        <v>-261.62</v>
      </c>
      <c r="E61" s="11">
        <v>-357.01</v>
      </c>
      <c r="F61" s="16">
        <v>-398.39</v>
      </c>
      <c r="H61" s="12">
        <f t="shared" si="0"/>
        <v>894.6000573021123</v>
      </c>
      <c r="I61" s="13">
        <f t="shared" si="1"/>
        <v>855.99993652204273</v>
      </c>
      <c r="J61" s="17">
        <f t="shared" si="2"/>
        <v>756.79994645862018</v>
      </c>
      <c r="L61" s="12">
        <f t="shared" si="3"/>
        <v>12.256251243716406</v>
      </c>
      <c r="M61" s="13">
        <f t="shared" si="4"/>
        <v>12.509512457549135</v>
      </c>
      <c r="N61" s="17">
        <f t="shared" si="5"/>
        <v>10.007783444240545</v>
      </c>
    </row>
    <row r="62" spans="1:14" x14ac:dyDescent="0.25">
      <c r="A62">
        <v>18300</v>
      </c>
      <c r="B62">
        <f t="shared" si="6"/>
        <v>305</v>
      </c>
      <c r="C62" s="4">
        <f t="shared" si="7"/>
        <v>43007.052083333139</v>
      </c>
      <c r="D62" s="10">
        <v>-280.82</v>
      </c>
      <c r="E62" s="11">
        <v>-360.16</v>
      </c>
      <c r="F62" s="16">
        <v>-471.6</v>
      </c>
      <c r="H62" s="12">
        <f t="shared" si="0"/>
        <v>894.09996613966086</v>
      </c>
      <c r="I62" s="13">
        <f t="shared" si="1"/>
        <v>855.89995873932776</v>
      </c>
      <c r="J62" s="17">
        <f t="shared" si="2"/>
        <v>755.40003059507421</v>
      </c>
      <c r="L62" s="12">
        <f t="shared" si="3"/>
        <v>11.63448790144048</v>
      </c>
      <c r="M62" s="13">
        <f t="shared" si="4"/>
        <v>12.371633097406857</v>
      </c>
      <c r="N62" s="17">
        <f t="shared" si="5"/>
        <v>8.529052317576884</v>
      </c>
    </row>
    <row r="63" spans="1:14" x14ac:dyDescent="0.25">
      <c r="A63">
        <v>18600</v>
      </c>
      <c r="B63">
        <f t="shared" si="6"/>
        <v>310</v>
      </c>
      <c r="C63" s="4">
        <f t="shared" si="7"/>
        <v>43007.055555555358</v>
      </c>
      <c r="D63" s="10">
        <v>-253.94</v>
      </c>
      <c r="E63" s="11">
        <v>-357.01</v>
      </c>
      <c r="F63" s="16">
        <v>-508.21</v>
      </c>
      <c r="H63" s="12">
        <f t="shared" si="0"/>
        <v>894.8000937670929</v>
      </c>
      <c r="I63" s="13">
        <f t="shared" si="1"/>
        <v>855.99993652204273</v>
      </c>
      <c r="J63" s="17">
        <f t="shared" si="2"/>
        <v>754.6999770536944</v>
      </c>
      <c r="L63" s="12">
        <f t="shared" si="3"/>
        <v>12.50495658062664</v>
      </c>
      <c r="M63" s="13">
        <f t="shared" si="4"/>
        <v>12.509512457549135</v>
      </c>
      <c r="N63" s="17">
        <f t="shared" si="5"/>
        <v>7.7895857618174205</v>
      </c>
    </row>
    <row r="64" spans="1:14" x14ac:dyDescent="0.25">
      <c r="A64">
        <v>18900</v>
      </c>
      <c r="B64">
        <f t="shared" si="6"/>
        <v>315</v>
      </c>
      <c r="C64" s="4">
        <f t="shared" si="7"/>
        <v>43007.059027777577</v>
      </c>
      <c r="D64" s="10">
        <v>-257.77999999999997</v>
      </c>
      <c r="E64" s="11">
        <v>-357.01</v>
      </c>
      <c r="F64" s="16">
        <v>-476.83</v>
      </c>
      <c r="H64" s="12">
        <f t="shared" si="0"/>
        <v>894.70007553460266</v>
      </c>
      <c r="I64" s="13">
        <f t="shared" si="1"/>
        <v>855.99993652204273</v>
      </c>
      <c r="J64" s="17">
        <f t="shared" si="2"/>
        <v>755.3000229463056</v>
      </c>
      <c r="L64" s="12">
        <f t="shared" si="3"/>
        <v>12.380603912171637</v>
      </c>
      <c r="M64" s="13">
        <f t="shared" si="4"/>
        <v>12.509512457549135</v>
      </c>
      <c r="N64" s="17">
        <f t="shared" si="5"/>
        <v>8.4234142381826587</v>
      </c>
    </row>
    <row r="65" spans="1:14" x14ac:dyDescent="0.25">
      <c r="A65">
        <v>19200</v>
      </c>
      <c r="B65">
        <f t="shared" si="6"/>
        <v>320</v>
      </c>
      <c r="C65" s="4">
        <f t="shared" si="7"/>
        <v>43007.062499999796</v>
      </c>
      <c r="D65" s="10">
        <v>-276.98</v>
      </c>
      <c r="E65" s="11">
        <v>-357.01</v>
      </c>
      <c r="F65" s="16">
        <v>-429.76</v>
      </c>
      <c r="H65" s="12">
        <f t="shared" si="0"/>
        <v>894.19998437215111</v>
      </c>
      <c r="I65" s="13">
        <f t="shared" si="1"/>
        <v>855.99993652204273</v>
      </c>
      <c r="J65" s="17">
        <f t="shared" si="2"/>
        <v>756.20009178522253</v>
      </c>
      <c r="L65" s="12">
        <f t="shared" si="3"/>
        <v>11.758840569895483</v>
      </c>
      <c r="M65" s="13">
        <f t="shared" si="4"/>
        <v>12.509512457549135</v>
      </c>
      <c r="N65" s="17">
        <f t="shared" si="5"/>
        <v>9.3741569527305728</v>
      </c>
    </row>
    <row r="66" spans="1:14" x14ac:dyDescent="0.25">
      <c r="A66">
        <v>19500</v>
      </c>
      <c r="B66">
        <f t="shared" si="6"/>
        <v>325</v>
      </c>
      <c r="C66" s="4">
        <f t="shared" si="7"/>
        <v>43007.065972222015</v>
      </c>
      <c r="D66" s="10">
        <v>-280.82</v>
      </c>
      <c r="E66" s="11">
        <v>-360.16</v>
      </c>
      <c r="F66" s="16">
        <v>-387.93</v>
      </c>
      <c r="H66" s="12">
        <f t="shared" si="0"/>
        <v>894.09996613966086</v>
      </c>
      <c r="I66" s="13">
        <f t="shared" si="1"/>
        <v>855.89995873932776</v>
      </c>
      <c r="J66" s="17">
        <f t="shared" si="2"/>
        <v>756.99996175615729</v>
      </c>
      <c r="L66" s="12">
        <f t="shared" si="3"/>
        <v>11.63448790144048</v>
      </c>
      <c r="M66" s="13">
        <f t="shared" si="4"/>
        <v>12.371633097406857</v>
      </c>
      <c r="N66" s="17">
        <f t="shared" si="5"/>
        <v>10.219059603028995</v>
      </c>
    </row>
    <row r="67" spans="1:14" x14ac:dyDescent="0.25">
      <c r="A67">
        <v>19800</v>
      </c>
      <c r="B67">
        <f t="shared" si="6"/>
        <v>330</v>
      </c>
      <c r="C67" s="4">
        <f t="shared" si="7"/>
        <v>43007.069444444234</v>
      </c>
      <c r="D67" s="10">
        <v>-284.66000000000003</v>
      </c>
      <c r="E67" s="11">
        <v>-382.21</v>
      </c>
      <c r="F67" s="16">
        <v>-429.76</v>
      </c>
      <c r="H67" s="12">
        <f t="shared" ref="H67:H130" si="8">(D67+34608)/38.393</f>
        <v>893.99994790717051</v>
      </c>
      <c r="I67" s="13">
        <f t="shared" ref="I67:I130" si="9">(E67+27327)/31.507</f>
        <v>855.20011426032306</v>
      </c>
      <c r="J67" s="17">
        <f t="shared" ref="J67:J130" si="10">(F67+39976)/52.296</f>
        <v>756.20009178522253</v>
      </c>
      <c r="L67" s="12">
        <f t="shared" ref="L67:L130" si="11">H67*1.2433-1100</f>
        <v>11.510135232985249</v>
      </c>
      <c r="M67" s="13">
        <f t="shared" ref="M67:M130" si="12">I67*1.3791-1168</f>
        <v>11.406477576411589</v>
      </c>
      <c r="N67" s="17">
        <f t="shared" ref="N67:N130" si="13">J67*1.0563-789.4</f>
        <v>9.3741569527305728</v>
      </c>
    </row>
    <row r="68" spans="1:14" x14ac:dyDescent="0.25">
      <c r="A68">
        <v>20100</v>
      </c>
      <c r="B68">
        <f t="shared" ref="B68:B131" si="14">A68/300*5</f>
        <v>335</v>
      </c>
      <c r="C68" s="4">
        <f t="shared" ref="C68:C131" si="15">C67+TIME(,5,)</f>
        <v>43007.072916666453</v>
      </c>
      <c r="D68" s="10">
        <v>-288.5</v>
      </c>
      <c r="E68" s="11">
        <v>-388.52</v>
      </c>
      <c r="F68" s="16">
        <v>-502.98</v>
      </c>
      <c r="H68" s="12">
        <f t="shared" si="8"/>
        <v>893.89992967468027</v>
      </c>
      <c r="I68" s="13">
        <f t="shared" si="9"/>
        <v>854.99984130510677</v>
      </c>
      <c r="J68" s="17">
        <f t="shared" si="10"/>
        <v>754.79998470246289</v>
      </c>
      <c r="L68" s="12">
        <f t="shared" si="11"/>
        <v>11.385782564530018</v>
      </c>
      <c r="M68" s="13">
        <f t="shared" si="12"/>
        <v>11.130281143872708</v>
      </c>
      <c r="N68" s="17">
        <f t="shared" si="13"/>
        <v>7.8952238412116458</v>
      </c>
    </row>
    <row r="69" spans="1:14" x14ac:dyDescent="0.25">
      <c r="A69">
        <v>20400</v>
      </c>
      <c r="B69">
        <f t="shared" si="14"/>
        <v>340</v>
      </c>
      <c r="C69" s="4">
        <f t="shared" si="15"/>
        <v>43007.076388888672</v>
      </c>
      <c r="D69" s="10">
        <v>-284.66000000000003</v>
      </c>
      <c r="E69" s="11">
        <v>-388.52</v>
      </c>
      <c r="F69" s="16">
        <v>-529.13</v>
      </c>
      <c r="H69" s="12">
        <f t="shared" si="8"/>
        <v>893.99994790717051</v>
      </c>
      <c r="I69" s="13">
        <f t="shared" si="9"/>
        <v>854.99984130510677</v>
      </c>
      <c r="J69" s="17">
        <f t="shared" si="10"/>
        <v>754.29994645862018</v>
      </c>
      <c r="L69" s="12">
        <f t="shared" si="11"/>
        <v>11.510135232985249</v>
      </c>
      <c r="M69" s="13">
        <f t="shared" si="12"/>
        <v>11.130281143872708</v>
      </c>
      <c r="N69" s="17">
        <f t="shared" si="13"/>
        <v>7.3670334442405192</v>
      </c>
    </row>
    <row r="70" spans="1:14" x14ac:dyDescent="0.25">
      <c r="A70">
        <v>20700</v>
      </c>
      <c r="B70">
        <f t="shared" si="14"/>
        <v>345</v>
      </c>
      <c r="C70" s="4">
        <f t="shared" si="15"/>
        <v>43007.079861110891</v>
      </c>
      <c r="D70" s="10">
        <v>-284.66000000000003</v>
      </c>
      <c r="E70" s="11">
        <v>-382.21</v>
      </c>
      <c r="F70" s="16">
        <v>-440.22</v>
      </c>
      <c r="H70" s="12">
        <f t="shared" si="8"/>
        <v>893.99994790717051</v>
      </c>
      <c r="I70" s="13">
        <f t="shared" si="9"/>
        <v>855.20011426032306</v>
      </c>
      <c r="J70" s="17">
        <f t="shared" si="10"/>
        <v>756.00007648768542</v>
      </c>
      <c r="L70" s="12">
        <f t="shared" si="11"/>
        <v>11.510135232985249</v>
      </c>
      <c r="M70" s="13">
        <f t="shared" si="12"/>
        <v>11.406477576411589</v>
      </c>
      <c r="N70" s="17">
        <f t="shared" si="13"/>
        <v>9.1628807939421222</v>
      </c>
    </row>
    <row r="71" spans="1:14" x14ac:dyDescent="0.25">
      <c r="A71">
        <v>21000</v>
      </c>
      <c r="B71">
        <f t="shared" si="14"/>
        <v>350</v>
      </c>
      <c r="C71" s="4">
        <f t="shared" si="15"/>
        <v>43007.08333333311</v>
      </c>
      <c r="D71" s="10">
        <v>-284.66000000000003</v>
      </c>
      <c r="E71" s="11">
        <v>-388.52</v>
      </c>
      <c r="F71" s="16">
        <v>-408.85</v>
      </c>
      <c r="H71" s="12">
        <f t="shared" si="8"/>
        <v>893.99994790717051</v>
      </c>
      <c r="I71" s="13">
        <f t="shared" si="9"/>
        <v>854.99984130510677</v>
      </c>
      <c r="J71" s="17">
        <f t="shared" si="10"/>
        <v>756.59993116108308</v>
      </c>
      <c r="L71" s="12">
        <f t="shared" si="11"/>
        <v>11.510135232985249</v>
      </c>
      <c r="M71" s="13">
        <f t="shared" si="12"/>
        <v>11.130281143872708</v>
      </c>
      <c r="N71" s="17">
        <f t="shared" si="13"/>
        <v>9.796507285452094</v>
      </c>
    </row>
    <row r="72" spans="1:14" x14ac:dyDescent="0.25">
      <c r="A72">
        <v>21300</v>
      </c>
      <c r="B72">
        <f t="shared" si="14"/>
        <v>355</v>
      </c>
      <c r="C72" s="4">
        <f t="shared" si="15"/>
        <v>43007.086805555329</v>
      </c>
      <c r="D72" s="10">
        <v>-288.5</v>
      </c>
      <c r="E72" s="11">
        <v>-388.52</v>
      </c>
      <c r="F72" s="16">
        <v>-356.55</v>
      </c>
      <c r="H72" s="12">
        <f t="shared" si="8"/>
        <v>893.89992967468027</v>
      </c>
      <c r="I72" s="13">
        <f t="shared" si="9"/>
        <v>854.99984130510677</v>
      </c>
      <c r="J72" s="17">
        <f t="shared" si="10"/>
        <v>757.6000076487685</v>
      </c>
      <c r="L72" s="12">
        <f t="shared" si="11"/>
        <v>11.385782564530018</v>
      </c>
      <c r="M72" s="13">
        <f t="shared" si="12"/>
        <v>11.130281143872708</v>
      </c>
      <c r="N72" s="17">
        <f t="shared" si="13"/>
        <v>10.852888079394234</v>
      </c>
    </row>
    <row r="73" spans="1:14" x14ac:dyDescent="0.25">
      <c r="A73">
        <v>21600</v>
      </c>
      <c r="B73">
        <f t="shared" si="14"/>
        <v>360</v>
      </c>
      <c r="C73" s="4">
        <f t="shared" si="15"/>
        <v>43007.090277777548</v>
      </c>
      <c r="D73" s="10">
        <v>-296.18</v>
      </c>
      <c r="E73" s="11">
        <v>-388.52</v>
      </c>
      <c r="F73" s="16">
        <v>-408.85</v>
      </c>
      <c r="H73" s="12">
        <f t="shared" si="8"/>
        <v>893.69989320969967</v>
      </c>
      <c r="I73" s="13">
        <f t="shared" si="9"/>
        <v>854.99984130510677</v>
      </c>
      <c r="J73" s="17">
        <f t="shared" si="10"/>
        <v>756.59993116108308</v>
      </c>
      <c r="L73" s="12">
        <f t="shared" si="11"/>
        <v>11.137077227619557</v>
      </c>
      <c r="M73" s="13">
        <f t="shared" si="12"/>
        <v>11.130281143872708</v>
      </c>
      <c r="N73" s="17">
        <f t="shared" si="13"/>
        <v>9.796507285452094</v>
      </c>
    </row>
    <row r="74" spans="1:14" x14ac:dyDescent="0.25">
      <c r="A74">
        <v>21900</v>
      </c>
      <c r="B74">
        <f t="shared" si="14"/>
        <v>365</v>
      </c>
      <c r="C74" s="4">
        <f t="shared" si="15"/>
        <v>43007.093749999767</v>
      </c>
      <c r="D74" s="10">
        <v>-296.18</v>
      </c>
      <c r="E74" s="11">
        <v>-401.12</v>
      </c>
      <c r="F74" s="16">
        <v>-476.83</v>
      </c>
      <c r="H74" s="12">
        <f t="shared" si="8"/>
        <v>893.69989320969967</v>
      </c>
      <c r="I74" s="13">
        <f t="shared" si="9"/>
        <v>854.59993017424699</v>
      </c>
      <c r="J74" s="17">
        <f t="shared" si="10"/>
        <v>755.3000229463056</v>
      </c>
      <c r="L74" s="12">
        <f t="shared" si="11"/>
        <v>11.137077227619557</v>
      </c>
      <c r="M74" s="13">
        <f t="shared" si="12"/>
        <v>10.578763703304048</v>
      </c>
      <c r="N74" s="17">
        <f t="shared" si="13"/>
        <v>8.4234142381826587</v>
      </c>
    </row>
    <row r="75" spans="1:14" x14ac:dyDescent="0.25">
      <c r="A75">
        <v>22200</v>
      </c>
      <c r="B75">
        <f t="shared" si="14"/>
        <v>370</v>
      </c>
      <c r="C75" s="4">
        <f t="shared" si="15"/>
        <v>43007.097222221986</v>
      </c>
      <c r="D75" s="10">
        <v>-284.66000000000003</v>
      </c>
      <c r="E75" s="11">
        <v>-388.52</v>
      </c>
      <c r="F75" s="16">
        <v>-487.29</v>
      </c>
      <c r="H75" s="12">
        <f t="shared" si="8"/>
        <v>893.99994790717051</v>
      </c>
      <c r="I75" s="13">
        <f t="shared" si="9"/>
        <v>854.99984130510677</v>
      </c>
      <c r="J75" s="17">
        <f t="shared" si="10"/>
        <v>755.1000076487685</v>
      </c>
      <c r="L75" s="12">
        <f t="shared" si="11"/>
        <v>11.510135232985249</v>
      </c>
      <c r="M75" s="13">
        <f t="shared" si="12"/>
        <v>11.130281143872708</v>
      </c>
      <c r="N75" s="17">
        <f t="shared" si="13"/>
        <v>8.212138079394208</v>
      </c>
    </row>
    <row r="76" spans="1:14" x14ac:dyDescent="0.25">
      <c r="A76">
        <v>22500</v>
      </c>
      <c r="B76">
        <f t="shared" si="14"/>
        <v>375</v>
      </c>
      <c r="C76" s="4">
        <f t="shared" si="15"/>
        <v>43007.100694444205</v>
      </c>
      <c r="D76" s="10">
        <v>-284.66000000000003</v>
      </c>
      <c r="E76" s="11">
        <v>-388.52</v>
      </c>
      <c r="F76" s="16">
        <v>-440.22</v>
      </c>
      <c r="H76" s="12">
        <f t="shared" si="8"/>
        <v>893.99994790717051</v>
      </c>
      <c r="I76" s="13">
        <f t="shared" si="9"/>
        <v>854.99984130510677</v>
      </c>
      <c r="J76" s="17">
        <f t="shared" si="10"/>
        <v>756.00007648768542</v>
      </c>
      <c r="L76" s="12">
        <f t="shared" si="11"/>
        <v>11.510135232985249</v>
      </c>
      <c r="M76" s="13">
        <f t="shared" si="12"/>
        <v>11.130281143872708</v>
      </c>
      <c r="N76" s="17">
        <f t="shared" si="13"/>
        <v>9.1628807939421222</v>
      </c>
    </row>
    <row r="77" spans="1:14" x14ac:dyDescent="0.25">
      <c r="A77">
        <v>22800</v>
      </c>
      <c r="B77">
        <f t="shared" si="14"/>
        <v>380</v>
      </c>
      <c r="C77" s="4">
        <f t="shared" si="15"/>
        <v>43007.104166666424</v>
      </c>
      <c r="D77" s="10">
        <v>-284.66000000000003</v>
      </c>
      <c r="E77" s="11">
        <v>-385.37</v>
      </c>
      <c r="F77" s="16">
        <v>-387.93</v>
      </c>
      <c r="H77" s="12">
        <f t="shared" si="8"/>
        <v>893.99994790717051</v>
      </c>
      <c r="I77" s="13">
        <f t="shared" si="9"/>
        <v>855.09981908782174</v>
      </c>
      <c r="J77" s="17">
        <f t="shared" si="10"/>
        <v>756.99996175615729</v>
      </c>
      <c r="L77" s="12">
        <f t="shared" si="11"/>
        <v>11.510135232985249</v>
      </c>
      <c r="M77" s="13">
        <f t="shared" si="12"/>
        <v>11.268160504014986</v>
      </c>
      <c r="N77" s="17">
        <f t="shared" si="13"/>
        <v>10.219059603028995</v>
      </c>
    </row>
    <row r="78" spans="1:14" x14ac:dyDescent="0.25">
      <c r="A78">
        <v>23100</v>
      </c>
      <c r="B78">
        <f t="shared" si="14"/>
        <v>385</v>
      </c>
      <c r="C78" s="4">
        <f t="shared" si="15"/>
        <v>43007.107638888643</v>
      </c>
      <c r="D78" s="10">
        <v>-288.5</v>
      </c>
      <c r="E78" s="11">
        <v>-388.52</v>
      </c>
      <c r="F78" s="16">
        <v>-382.7</v>
      </c>
      <c r="H78" s="12">
        <f t="shared" si="8"/>
        <v>893.89992967468027</v>
      </c>
      <c r="I78" s="13">
        <f t="shared" si="9"/>
        <v>854.99984130510677</v>
      </c>
      <c r="J78" s="17">
        <f t="shared" si="10"/>
        <v>757.0999694049259</v>
      </c>
      <c r="L78" s="12">
        <f t="shared" si="11"/>
        <v>11.385782564530018</v>
      </c>
      <c r="M78" s="13">
        <f t="shared" si="12"/>
        <v>11.130281143872708</v>
      </c>
      <c r="N78" s="17">
        <f t="shared" si="13"/>
        <v>10.324697682423221</v>
      </c>
    </row>
    <row r="79" spans="1:14" x14ac:dyDescent="0.25">
      <c r="A79">
        <v>23400</v>
      </c>
      <c r="B79">
        <f t="shared" si="14"/>
        <v>390</v>
      </c>
      <c r="C79" s="4">
        <f t="shared" si="15"/>
        <v>43007.111111110862</v>
      </c>
      <c r="D79" s="10">
        <v>-296.18</v>
      </c>
      <c r="E79" s="11">
        <v>-391.66</v>
      </c>
      <c r="F79" s="16">
        <v>-445.45</v>
      </c>
      <c r="H79" s="12">
        <f t="shared" si="8"/>
        <v>893.69989320969967</v>
      </c>
      <c r="I79" s="13">
        <f t="shared" si="9"/>
        <v>854.90018091217826</v>
      </c>
      <c r="J79" s="17">
        <f t="shared" si="10"/>
        <v>755.90006883891704</v>
      </c>
      <c r="L79" s="12">
        <f t="shared" si="11"/>
        <v>11.137077227619557</v>
      </c>
      <c r="M79" s="13">
        <f t="shared" si="12"/>
        <v>10.992839495984981</v>
      </c>
      <c r="N79" s="17">
        <f t="shared" si="13"/>
        <v>9.0572427145481242</v>
      </c>
    </row>
    <row r="80" spans="1:14" x14ac:dyDescent="0.25">
      <c r="A80">
        <v>23700</v>
      </c>
      <c r="B80">
        <f t="shared" si="14"/>
        <v>395</v>
      </c>
      <c r="C80" s="4">
        <f t="shared" si="15"/>
        <v>43007.114583333081</v>
      </c>
      <c r="D80" s="10">
        <v>-284.66000000000003</v>
      </c>
      <c r="E80" s="11">
        <v>-388.52</v>
      </c>
      <c r="F80" s="16">
        <v>-502.98</v>
      </c>
      <c r="H80" s="12">
        <f t="shared" si="8"/>
        <v>893.99994790717051</v>
      </c>
      <c r="I80" s="13">
        <f t="shared" si="9"/>
        <v>854.99984130510677</v>
      </c>
      <c r="J80" s="17">
        <f t="shared" si="10"/>
        <v>754.79998470246289</v>
      </c>
      <c r="L80" s="12">
        <f t="shared" si="11"/>
        <v>11.510135232985249</v>
      </c>
      <c r="M80" s="13">
        <f t="shared" si="12"/>
        <v>11.130281143872708</v>
      </c>
      <c r="N80" s="17">
        <f t="shared" si="13"/>
        <v>7.8952238412116458</v>
      </c>
    </row>
    <row r="81" spans="1:14" x14ac:dyDescent="0.25">
      <c r="A81">
        <v>24000</v>
      </c>
      <c r="B81">
        <f t="shared" si="14"/>
        <v>400</v>
      </c>
      <c r="C81" s="4">
        <f t="shared" si="15"/>
        <v>43007.1180555553</v>
      </c>
      <c r="D81" s="10">
        <v>-288.5</v>
      </c>
      <c r="E81" s="11">
        <v>-388.52</v>
      </c>
      <c r="F81" s="16">
        <v>-440.22</v>
      </c>
      <c r="H81" s="12">
        <f t="shared" si="8"/>
        <v>893.89992967468027</v>
      </c>
      <c r="I81" s="13">
        <f t="shared" si="9"/>
        <v>854.99984130510677</v>
      </c>
      <c r="J81" s="17">
        <f t="shared" si="10"/>
        <v>756.00007648768542</v>
      </c>
      <c r="L81" s="12">
        <f t="shared" si="11"/>
        <v>11.385782564530018</v>
      </c>
      <c r="M81" s="13">
        <f t="shared" si="12"/>
        <v>11.130281143872708</v>
      </c>
      <c r="N81" s="17">
        <f t="shared" si="13"/>
        <v>9.1628807939421222</v>
      </c>
    </row>
    <row r="82" spans="1:14" x14ac:dyDescent="0.25">
      <c r="A82">
        <v>24300</v>
      </c>
      <c r="B82">
        <f t="shared" si="14"/>
        <v>405</v>
      </c>
      <c r="C82" s="4">
        <f t="shared" si="15"/>
        <v>43007.121527777519</v>
      </c>
      <c r="D82" s="10">
        <v>-300.02</v>
      </c>
      <c r="E82" s="11">
        <v>-388.52</v>
      </c>
      <c r="F82" s="16">
        <v>-387.93</v>
      </c>
      <c r="H82" s="12">
        <f t="shared" si="8"/>
        <v>893.59987497720942</v>
      </c>
      <c r="I82" s="13">
        <f t="shared" si="9"/>
        <v>854.99984130510677</v>
      </c>
      <c r="J82" s="17">
        <f t="shared" si="10"/>
        <v>756.99996175615729</v>
      </c>
      <c r="L82" s="12">
        <f t="shared" si="11"/>
        <v>11.012724559164553</v>
      </c>
      <c r="M82" s="13">
        <f t="shared" si="12"/>
        <v>11.130281143872708</v>
      </c>
      <c r="N82" s="17">
        <f t="shared" si="13"/>
        <v>10.219059603028995</v>
      </c>
    </row>
    <row r="83" spans="1:14" x14ac:dyDescent="0.25">
      <c r="A83">
        <v>24600</v>
      </c>
      <c r="B83">
        <f t="shared" si="14"/>
        <v>410</v>
      </c>
      <c r="C83" s="4">
        <f t="shared" si="15"/>
        <v>43007.124999999738</v>
      </c>
      <c r="D83" s="10">
        <v>-311.52999999999997</v>
      </c>
      <c r="E83" s="11">
        <v>-388.52</v>
      </c>
      <c r="F83" s="16">
        <v>-440.22</v>
      </c>
      <c r="H83" s="12">
        <f t="shared" si="8"/>
        <v>893.30008074388559</v>
      </c>
      <c r="I83" s="13">
        <f t="shared" si="9"/>
        <v>854.99984130510677</v>
      </c>
      <c r="J83" s="17">
        <f t="shared" si="10"/>
        <v>756.00007648768542</v>
      </c>
      <c r="L83" s="12">
        <f t="shared" si="11"/>
        <v>10.639990388873002</v>
      </c>
      <c r="M83" s="13">
        <f t="shared" si="12"/>
        <v>11.130281143872708</v>
      </c>
      <c r="N83" s="17">
        <f t="shared" si="13"/>
        <v>9.1628807939421222</v>
      </c>
    </row>
    <row r="84" spans="1:14" x14ac:dyDescent="0.25">
      <c r="A84">
        <v>24900</v>
      </c>
      <c r="B84">
        <f t="shared" si="14"/>
        <v>415</v>
      </c>
      <c r="C84" s="4">
        <f t="shared" si="15"/>
        <v>43007.128472221957</v>
      </c>
      <c r="D84" s="10">
        <v>-315.37</v>
      </c>
      <c r="E84" s="11">
        <v>-407.42</v>
      </c>
      <c r="F84" s="16">
        <v>-492.52</v>
      </c>
      <c r="H84" s="12">
        <f t="shared" si="8"/>
        <v>893.20006251139523</v>
      </c>
      <c r="I84" s="13">
        <f t="shared" si="9"/>
        <v>854.39997460881716</v>
      </c>
      <c r="J84" s="17">
        <f t="shared" si="10"/>
        <v>755.00000000000011</v>
      </c>
      <c r="L84" s="12">
        <f t="shared" si="11"/>
        <v>10.515637720417772</v>
      </c>
      <c r="M84" s="13">
        <f t="shared" si="12"/>
        <v>10.303004983019719</v>
      </c>
      <c r="N84" s="17">
        <f t="shared" si="13"/>
        <v>8.1065000000002101</v>
      </c>
    </row>
    <row r="85" spans="1:14" x14ac:dyDescent="0.25">
      <c r="A85">
        <v>25200</v>
      </c>
      <c r="B85">
        <f t="shared" si="14"/>
        <v>420</v>
      </c>
      <c r="C85" s="4">
        <f t="shared" si="15"/>
        <v>43007.131944444176</v>
      </c>
      <c r="D85" s="10">
        <v>-319.20999999999998</v>
      </c>
      <c r="E85" s="11">
        <v>-416.87</v>
      </c>
      <c r="F85" s="16">
        <v>-539.59</v>
      </c>
      <c r="H85" s="12">
        <f t="shared" si="8"/>
        <v>893.10004427890499</v>
      </c>
      <c r="I85" s="13">
        <f t="shared" si="9"/>
        <v>854.10004126067224</v>
      </c>
      <c r="J85" s="17">
        <f t="shared" si="10"/>
        <v>754.09993116108319</v>
      </c>
      <c r="L85" s="12">
        <f t="shared" si="11"/>
        <v>10.391285051962541</v>
      </c>
      <c r="M85" s="13">
        <f t="shared" si="12"/>
        <v>9.8893669025931104</v>
      </c>
      <c r="N85" s="17">
        <f t="shared" si="13"/>
        <v>7.1557572854521823</v>
      </c>
    </row>
    <row r="86" spans="1:14" x14ac:dyDescent="0.25">
      <c r="A86">
        <v>25500</v>
      </c>
      <c r="B86">
        <f t="shared" si="14"/>
        <v>425</v>
      </c>
      <c r="C86" s="4">
        <f t="shared" si="15"/>
        <v>43007.135416666395</v>
      </c>
      <c r="D86" s="10">
        <v>-300.02</v>
      </c>
      <c r="E86" s="11">
        <v>-391.66</v>
      </c>
      <c r="F86" s="16">
        <v>-440.22</v>
      </c>
      <c r="H86" s="12">
        <f t="shared" si="8"/>
        <v>893.59987497720942</v>
      </c>
      <c r="I86" s="13">
        <f t="shared" si="9"/>
        <v>854.90018091217826</v>
      </c>
      <c r="J86" s="17">
        <f t="shared" si="10"/>
        <v>756.00007648768542</v>
      </c>
      <c r="L86" s="12">
        <f t="shared" si="11"/>
        <v>11.012724559164553</v>
      </c>
      <c r="M86" s="13">
        <f t="shared" si="12"/>
        <v>10.992839495984981</v>
      </c>
      <c r="N86" s="17">
        <f t="shared" si="13"/>
        <v>9.1628807939421222</v>
      </c>
    </row>
    <row r="87" spans="1:14" x14ac:dyDescent="0.25">
      <c r="A87">
        <v>25800</v>
      </c>
      <c r="B87">
        <f t="shared" si="14"/>
        <v>430</v>
      </c>
      <c r="C87" s="4">
        <f t="shared" si="15"/>
        <v>43007.138888888614</v>
      </c>
      <c r="D87" s="10">
        <v>-323.05</v>
      </c>
      <c r="E87" s="11">
        <v>-391.66</v>
      </c>
      <c r="F87" s="16">
        <v>-387.93</v>
      </c>
      <c r="H87" s="12">
        <f t="shared" si="8"/>
        <v>893.00002604641463</v>
      </c>
      <c r="I87" s="13">
        <f t="shared" si="9"/>
        <v>854.90018091217826</v>
      </c>
      <c r="J87" s="17">
        <f t="shared" si="10"/>
        <v>756.99996175615729</v>
      </c>
      <c r="L87" s="12">
        <f t="shared" si="11"/>
        <v>10.26693238350731</v>
      </c>
      <c r="M87" s="13">
        <f t="shared" si="12"/>
        <v>10.992839495984981</v>
      </c>
      <c r="N87" s="17">
        <f t="shared" si="13"/>
        <v>10.219059603028995</v>
      </c>
    </row>
    <row r="88" spans="1:14" x14ac:dyDescent="0.25">
      <c r="A88">
        <v>26100</v>
      </c>
      <c r="B88">
        <f t="shared" si="14"/>
        <v>435</v>
      </c>
      <c r="C88" s="4">
        <f t="shared" si="15"/>
        <v>43007.142361110833</v>
      </c>
      <c r="D88" s="10">
        <v>-307.69</v>
      </c>
      <c r="E88" s="11">
        <v>-388.52</v>
      </c>
      <c r="F88" s="16">
        <v>-367.01</v>
      </c>
      <c r="H88" s="12">
        <f t="shared" si="8"/>
        <v>893.40009897637583</v>
      </c>
      <c r="I88" s="13">
        <f t="shared" si="9"/>
        <v>854.99984130510677</v>
      </c>
      <c r="J88" s="17">
        <f t="shared" si="10"/>
        <v>757.39999235123139</v>
      </c>
      <c r="L88" s="12">
        <f t="shared" si="11"/>
        <v>10.764343057328233</v>
      </c>
      <c r="M88" s="13">
        <f t="shared" si="12"/>
        <v>11.130281143872708</v>
      </c>
      <c r="N88" s="17">
        <f t="shared" si="13"/>
        <v>10.641611920605783</v>
      </c>
    </row>
    <row r="89" spans="1:14" x14ac:dyDescent="0.25">
      <c r="A89">
        <v>26400</v>
      </c>
      <c r="B89">
        <f t="shared" si="14"/>
        <v>440</v>
      </c>
      <c r="C89" s="4">
        <f t="shared" si="15"/>
        <v>43007.145833333052</v>
      </c>
      <c r="D89" s="10">
        <v>-323.05</v>
      </c>
      <c r="E89" s="11">
        <v>-407.42</v>
      </c>
      <c r="F89" s="16">
        <v>-351.32</v>
      </c>
      <c r="H89" s="12">
        <f t="shared" si="8"/>
        <v>893.00002604641463</v>
      </c>
      <c r="I89" s="13">
        <f t="shared" si="9"/>
        <v>854.39997460881716</v>
      </c>
      <c r="J89" s="17">
        <f t="shared" si="10"/>
        <v>757.70001529753711</v>
      </c>
      <c r="L89" s="12">
        <f t="shared" si="11"/>
        <v>10.26693238350731</v>
      </c>
      <c r="M89" s="13">
        <f t="shared" si="12"/>
        <v>10.303004983019719</v>
      </c>
      <c r="N89" s="17">
        <f t="shared" si="13"/>
        <v>10.958526158788459</v>
      </c>
    </row>
    <row r="90" spans="1:14" x14ac:dyDescent="0.25">
      <c r="A90">
        <v>26700</v>
      </c>
      <c r="B90">
        <f t="shared" si="14"/>
        <v>445</v>
      </c>
      <c r="C90" s="4">
        <f t="shared" si="15"/>
        <v>43007.149305555271</v>
      </c>
      <c r="D90" s="10">
        <v>-323.05</v>
      </c>
      <c r="E90" s="11">
        <v>-420.02</v>
      </c>
      <c r="F90" s="16">
        <v>-403.61</v>
      </c>
      <c r="H90" s="12">
        <f t="shared" si="8"/>
        <v>893.00002604641463</v>
      </c>
      <c r="I90" s="13">
        <f t="shared" si="9"/>
        <v>854.00006347795727</v>
      </c>
      <c r="J90" s="17">
        <f t="shared" si="10"/>
        <v>756.70013002906535</v>
      </c>
      <c r="L90" s="12">
        <f t="shared" si="11"/>
        <v>10.26693238350731</v>
      </c>
      <c r="M90" s="13">
        <f t="shared" si="12"/>
        <v>9.7514875424508318</v>
      </c>
      <c r="N90" s="17">
        <f t="shared" si="13"/>
        <v>9.9023473497018131</v>
      </c>
    </row>
    <row r="91" spans="1:14" x14ac:dyDescent="0.25">
      <c r="A91">
        <v>27000</v>
      </c>
      <c r="B91">
        <f t="shared" si="14"/>
        <v>450</v>
      </c>
      <c r="C91" s="4">
        <f t="shared" si="15"/>
        <v>43007.15277777749</v>
      </c>
      <c r="D91" s="10">
        <v>-319.20999999999998</v>
      </c>
      <c r="E91" s="11">
        <v>-416.87</v>
      </c>
      <c r="F91" s="16">
        <v>-455.91</v>
      </c>
      <c r="H91" s="12">
        <f t="shared" si="8"/>
        <v>893.10004427890499</v>
      </c>
      <c r="I91" s="13">
        <f t="shared" si="9"/>
        <v>854.10004126067224</v>
      </c>
      <c r="J91" s="17">
        <f t="shared" si="10"/>
        <v>755.70005354137982</v>
      </c>
      <c r="L91" s="12">
        <f t="shared" si="11"/>
        <v>10.391285051962541</v>
      </c>
      <c r="M91" s="13">
        <f t="shared" si="12"/>
        <v>9.8893669025931104</v>
      </c>
      <c r="N91" s="17">
        <f t="shared" si="13"/>
        <v>8.8459665557595599</v>
      </c>
    </row>
    <row r="92" spans="1:14" x14ac:dyDescent="0.25">
      <c r="A92">
        <v>27300</v>
      </c>
      <c r="B92">
        <f t="shared" si="14"/>
        <v>455</v>
      </c>
      <c r="C92" s="4">
        <f t="shared" si="15"/>
        <v>43007.156249999709</v>
      </c>
      <c r="D92" s="10">
        <v>-319.20999999999998</v>
      </c>
      <c r="E92" s="11">
        <v>-420.02</v>
      </c>
      <c r="F92" s="16">
        <v>-429.76</v>
      </c>
      <c r="H92" s="12">
        <f t="shared" si="8"/>
        <v>893.10004427890499</v>
      </c>
      <c r="I92" s="13">
        <f t="shared" si="9"/>
        <v>854.00006347795727</v>
      </c>
      <c r="J92" s="17">
        <f t="shared" si="10"/>
        <v>756.20009178522253</v>
      </c>
      <c r="L92" s="12">
        <f t="shared" si="11"/>
        <v>10.391285051962541</v>
      </c>
      <c r="M92" s="13">
        <f t="shared" si="12"/>
        <v>9.7514875424508318</v>
      </c>
      <c r="N92" s="17">
        <f t="shared" si="13"/>
        <v>9.3741569527305728</v>
      </c>
    </row>
    <row r="93" spans="1:14" x14ac:dyDescent="0.25">
      <c r="A93">
        <v>27600</v>
      </c>
      <c r="B93">
        <f t="shared" si="14"/>
        <v>460</v>
      </c>
      <c r="C93" s="4">
        <f t="shared" si="15"/>
        <v>43007.159722221928</v>
      </c>
      <c r="D93" s="10">
        <v>-323.05</v>
      </c>
      <c r="E93" s="11">
        <v>-420.02</v>
      </c>
      <c r="F93" s="16">
        <v>-361.78</v>
      </c>
      <c r="H93" s="12">
        <f t="shared" si="8"/>
        <v>893.00002604641463</v>
      </c>
      <c r="I93" s="13">
        <f t="shared" si="9"/>
        <v>854.00006347795727</v>
      </c>
      <c r="J93" s="17">
        <f t="shared" si="10"/>
        <v>757.5</v>
      </c>
      <c r="L93" s="12">
        <f t="shared" si="11"/>
        <v>10.26693238350731</v>
      </c>
      <c r="M93" s="13">
        <f t="shared" si="12"/>
        <v>9.7514875424508318</v>
      </c>
      <c r="N93" s="17">
        <f t="shared" si="13"/>
        <v>10.747250000000008</v>
      </c>
    </row>
    <row r="94" spans="1:14" x14ac:dyDescent="0.25">
      <c r="A94">
        <v>27900</v>
      </c>
      <c r="B94">
        <f t="shared" si="14"/>
        <v>465</v>
      </c>
      <c r="C94" s="4">
        <f t="shared" si="15"/>
        <v>43007.163194444147</v>
      </c>
      <c r="D94" s="10">
        <v>-323.05</v>
      </c>
      <c r="E94" s="11">
        <v>-420.02</v>
      </c>
      <c r="F94" s="16">
        <v>-335.63</v>
      </c>
      <c r="H94" s="12">
        <f t="shared" si="8"/>
        <v>893.00002604641463</v>
      </c>
      <c r="I94" s="13">
        <f t="shared" si="9"/>
        <v>854.00006347795727</v>
      </c>
      <c r="J94" s="17">
        <f t="shared" si="10"/>
        <v>758.00003824384282</v>
      </c>
      <c r="L94" s="12">
        <f t="shared" si="11"/>
        <v>10.26693238350731</v>
      </c>
      <c r="M94" s="13">
        <f t="shared" si="12"/>
        <v>9.7514875424508318</v>
      </c>
      <c r="N94" s="17">
        <f t="shared" si="13"/>
        <v>11.275440396971248</v>
      </c>
    </row>
    <row r="95" spans="1:14" x14ac:dyDescent="0.25">
      <c r="A95">
        <v>28200</v>
      </c>
      <c r="B95">
        <f t="shared" si="14"/>
        <v>470</v>
      </c>
      <c r="C95" s="4">
        <f t="shared" si="15"/>
        <v>43007.166666666366</v>
      </c>
      <c r="D95" s="10">
        <v>-323.05</v>
      </c>
      <c r="E95" s="11">
        <v>-420.02</v>
      </c>
      <c r="F95" s="16">
        <v>-335.63</v>
      </c>
      <c r="H95" s="12">
        <f t="shared" si="8"/>
        <v>893.00002604641463</v>
      </c>
      <c r="I95" s="13">
        <f t="shared" si="9"/>
        <v>854.00006347795727</v>
      </c>
      <c r="J95" s="17">
        <f t="shared" si="10"/>
        <v>758.00003824384282</v>
      </c>
      <c r="L95" s="12">
        <f t="shared" si="11"/>
        <v>10.26693238350731</v>
      </c>
      <c r="M95" s="13">
        <f t="shared" si="12"/>
        <v>9.7514875424508318</v>
      </c>
      <c r="N95" s="17">
        <f t="shared" si="13"/>
        <v>11.275440396971248</v>
      </c>
    </row>
    <row r="96" spans="1:14" x14ac:dyDescent="0.25">
      <c r="A96">
        <v>28500</v>
      </c>
      <c r="B96">
        <f t="shared" si="14"/>
        <v>475</v>
      </c>
      <c r="C96" s="4">
        <f t="shared" si="15"/>
        <v>43007.170138888585</v>
      </c>
      <c r="D96" s="10">
        <v>-326.89</v>
      </c>
      <c r="E96" s="11">
        <v>-435.78</v>
      </c>
      <c r="F96" s="16">
        <v>-387.93</v>
      </c>
      <c r="H96" s="12">
        <f t="shared" si="8"/>
        <v>892.90000781392439</v>
      </c>
      <c r="I96" s="13">
        <f t="shared" si="9"/>
        <v>853.49985717459617</v>
      </c>
      <c r="J96" s="17">
        <f t="shared" si="10"/>
        <v>756.99996175615729</v>
      </c>
      <c r="L96" s="12">
        <f t="shared" si="11"/>
        <v>10.142579715052307</v>
      </c>
      <c r="M96" s="13">
        <f t="shared" si="12"/>
        <v>9.0616530294855693</v>
      </c>
      <c r="N96" s="17">
        <f t="shared" si="13"/>
        <v>10.219059603028995</v>
      </c>
    </row>
    <row r="97" spans="1:14" x14ac:dyDescent="0.25">
      <c r="A97">
        <v>28800</v>
      </c>
      <c r="B97">
        <f t="shared" si="14"/>
        <v>480</v>
      </c>
      <c r="C97" s="4">
        <f t="shared" si="15"/>
        <v>43007.173611110804</v>
      </c>
      <c r="D97" s="10">
        <v>-323.05</v>
      </c>
      <c r="E97" s="11">
        <v>-420.02</v>
      </c>
      <c r="F97" s="16">
        <v>-429.76</v>
      </c>
      <c r="H97" s="12">
        <f t="shared" si="8"/>
        <v>893.00002604641463</v>
      </c>
      <c r="I97" s="13">
        <f t="shared" si="9"/>
        <v>854.00006347795727</v>
      </c>
      <c r="J97" s="17">
        <f t="shared" si="10"/>
        <v>756.20009178522253</v>
      </c>
      <c r="L97" s="12">
        <f t="shared" si="11"/>
        <v>10.26693238350731</v>
      </c>
      <c r="M97" s="13">
        <f t="shared" si="12"/>
        <v>9.7514875424508318</v>
      </c>
      <c r="N97" s="17">
        <f t="shared" si="13"/>
        <v>9.3741569527305728</v>
      </c>
    </row>
    <row r="98" spans="1:14" x14ac:dyDescent="0.25">
      <c r="A98">
        <v>29100</v>
      </c>
      <c r="B98">
        <f t="shared" si="14"/>
        <v>485</v>
      </c>
      <c r="C98" s="4">
        <f t="shared" si="15"/>
        <v>43007.177083333023</v>
      </c>
      <c r="D98" s="10">
        <v>-323.05</v>
      </c>
      <c r="E98" s="11">
        <v>-420.02</v>
      </c>
      <c r="F98" s="16">
        <v>-377.47</v>
      </c>
      <c r="H98" s="12">
        <f t="shared" si="8"/>
        <v>893.00002604641463</v>
      </c>
      <c r="I98" s="13">
        <f t="shared" si="9"/>
        <v>854.00006347795727</v>
      </c>
      <c r="J98" s="17">
        <f t="shared" si="10"/>
        <v>757.1999770536944</v>
      </c>
      <c r="L98" s="12">
        <f t="shared" si="11"/>
        <v>10.26693238350731</v>
      </c>
      <c r="M98" s="13">
        <f t="shared" si="12"/>
        <v>9.7514875424508318</v>
      </c>
      <c r="N98" s="17">
        <f t="shared" si="13"/>
        <v>10.430335761817446</v>
      </c>
    </row>
    <row r="99" spans="1:14" x14ac:dyDescent="0.25">
      <c r="A99">
        <v>29400</v>
      </c>
      <c r="B99">
        <f t="shared" si="14"/>
        <v>490</v>
      </c>
      <c r="C99" s="4">
        <f t="shared" si="15"/>
        <v>43007.180555555242</v>
      </c>
      <c r="D99" s="10">
        <v>-323.05</v>
      </c>
      <c r="E99" s="11">
        <v>-420.02</v>
      </c>
      <c r="F99" s="16">
        <v>-335.63</v>
      </c>
      <c r="H99" s="12">
        <f t="shared" si="8"/>
        <v>893.00002604641463</v>
      </c>
      <c r="I99" s="13">
        <f t="shared" si="9"/>
        <v>854.00006347795727</v>
      </c>
      <c r="J99" s="17">
        <f t="shared" si="10"/>
        <v>758.00003824384282</v>
      </c>
      <c r="L99" s="12">
        <f t="shared" si="11"/>
        <v>10.26693238350731</v>
      </c>
      <c r="M99" s="13">
        <f t="shared" si="12"/>
        <v>9.7514875424508318</v>
      </c>
      <c r="N99" s="17">
        <f t="shared" si="13"/>
        <v>11.275440396971248</v>
      </c>
    </row>
    <row r="100" spans="1:14" x14ac:dyDescent="0.25">
      <c r="A100">
        <v>29700</v>
      </c>
      <c r="B100">
        <f t="shared" si="14"/>
        <v>495</v>
      </c>
      <c r="C100" s="4">
        <f t="shared" si="15"/>
        <v>43007.184027777461</v>
      </c>
      <c r="D100" s="10">
        <v>-326.89</v>
      </c>
      <c r="E100" s="11">
        <v>-420.02</v>
      </c>
      <c r="F100" s="16">
        <v>-283.33999999999997</v>
      </c>
      <c r="H100" s="12">
        <f t="shared" si="8"/>
        <v>892.90000781392439</v>
      </c>
      <c r="I100" s="13">
        <f t="shared" si="9"/>
        <v>854.00006347795727</v>
      </c>
      <c r="J100" s="17">
        <f t="shared" si="10"/>
        <v>758.99992351231458</v>
      </c>
      <c r="L100" s="12">
        <f t="shared" si="11"/>
        <v>10.142579715052307</v>
      </c>
      <c r="M100" s="13">
        <f t="shared" si="12"/>
        <v>9.7514875424508318</v>
      </c>
      <c r="N100" s="17">
        <f t="shared" si="13"/>
        <v>12.331619206057894</v>
      </c>
    </row>
    <row r="101" spans="1:14" x14ac:dyDescent="0.25">
      <c r="A101">
        <v>30000</v>
      </c>
      <c r="B101">
        <f t="shared" si="14"/>
        <v>500</v>
      </c>
      <c r="C101" s="4">
        <f t="shared" si="15"/>
        <v>43007.18749999968</v>
      </c>
      <c r="D101" s="10">
        <v>-349.93</v>
      </c>
      <c r="E101" s="11">
        <v>-442.08</v>
      </c>
      <c r="F101" s="16">
        <v>-293.79000000000002</v>
      </c>
      <c r="H101" s="12">
        <f t="shared" si="8"/>
        <v>892.29989841898259</v>
      </c>
      <c r="I101" s="13">
        <f t="shared" si="9"/>
        <v>853.29990160916611</v>
      </c>
      <c r="J101" s="17">
        <f t="shared" si="10"/>
        <v>758.80009943399114</v>
      </c>
      <c r="L101" s="12">
        <f t="shared" si="11"/>
        <v>9.3964637043211496</v>
      </c>
      <c r="M101" s="13">
        <f t="shared" si="12"/>
        <v>8.7858943092010122</v>
      </c>
      <c r="N101" s="17">
        <f t="shared" si="13"/>
        <v>12.120545032124824</v>
      </c>
    </row>
    <row r="102" spans="1:14" x14ac:dyDescent="0.25">
      <c r="A102">
        <v>30300</v>
      </c>
      <c r="B102">
        <f t="shared" si="14"/>
        <v>505</v>
      </c>
      <c r="C102" s="4">
        <f t="shared" si="15"/>
        <v>43007.190972221899</v>
      </c>
      <c r="D102" s="10">
        <v>-346.09</v>
      </c>
      <c r="E102" s="11">
        <v>-451.53</v>
      </c>
      <c r="F102" s="16">
        <v>-335.63</v>
      </c>
      <c r="H102" s="12">
        <f t="shared" si="8"/>
        <v>892.39991665147295</v>
      </c>
      <c r="I102" s="13">
        <f t="shared" si="9"/>
        <v>852.99996826102131</v>
      </c>
      <c r="J102" s="17">
        <f t="shared" si="10"/>
        <v>758.00003824384282</v>
      </c>
      <c r="L102" s="12">
        <f t="shared" si="11"/>
        <v>9.5208163727763804</v>
      </c>
      <c r="M102" s="13">
        <f t="shared" si="12"/>
        <v>8.372256228774404</v>
      </c>
      <c r="N102" s="17">
        <f t="shared" si="13"/>
        <v>11.275440396971248</v>
      </c>
    </row>
    <row r="103" spans="1:14" x14ac:dyDescent="0.25">
      <c r="A103">
        <v>30600</v>
      </c>
      <c r="B103">
        <f t="shared" si="14"/>
        <v>510</v>
      </c>
      <c r="C103" s="4">
        <f t="shared" si="15"/>
        <v>43007.194444444118</v>
      </c>
      <c r="D103" s="10">
        <v>-353.76</v>
      </c>
      <c r="E103" s="11">
        <v>-448.38</v>
      </c>
      <c r="F103" s="16">
        <v>-372.24</v>
      </c>
      <c r="H103" s="12">
        <f t="shared" si="8"/>
        <v>892.20014065063936</v>
      </c>
      <c r="I103" s="13">
        <f t="shared" si="9"/>
        <v>853.09994604373628</v>
      </c>
      <c r="J103" s="17">
        <f t="shared" si="10"/>
        <v>757.29998470246301</v>
      </c>
      <c r="L103" s="12">
        <f t="shared" si="11"/>
        <v>9.2724348709400601</v>
      </c>
      <c r="M103" s="13">
        <f t="shared" si="12"/>
        <v>8.5101355889166825</v>
      </c>
      <c r="N103" s="17">
        <f t="shared" si="13"/>
        <v>10.535973841211671</v>
      </c>
    </row>
    <row r="104" spans="1:14" x14ac:dyDescent="0.25">
      <c r="A104">
        <v>30900</v>
      </c>
      <c r="B104">
        <f t="shared" si="14"/>
        <v>515</v>
      </c>
      <c r="C104" s="4">
        <f t="shared" si="15"/>
        <v>43007.197916666337</v>
      </c>
      <c r="D104" s="10">
        <v>-334.57</v>
      </c>
      <c r="E104" s="11">
        <v>-426.32</v>
      </c>
      <c r="F104" s="16">
        <v>-335.63</v>
      </c>
      <c r="H104" s="12">
        <f t="shared" si="8"/>
        <v>892.69997134894379</v>
      </c>
      <c r="I104" s="13">
        <f t="shared" si="9"/>
        <v>853.80010791252732</v>
      </c>
      <c r="J104" s="17">
        <f t="shared" si="10"/>
        <v>758.00003824384282</v>
      </c>
      <c r="L104" s="12">
        <f t="shared" si="11"/>
        <v>9.8938743781418452</v>
      </c>
      <c r="M104" s="13">
        <f t="shared" si="12"/>
        <v>9.4757288221665021</v>
      </c>
      <c r="N104" s="17">
        <f t="shared" si="13"/>
        <v>11.275440396971248</v>
      </c>
    </row>
    <row r="105" spans="1:14" x14ac:dyDescent="0.25">
      <c r="A105">
        <v>31200</v>
      </c>
      <c r="B105">
        <f t="shared" si="14"/>
        <v>520</v>
      </c>
      <c r="C105" s="4">
        <f t="shared" si="15"/>
        <v>43007.201388888556</v>
      </c>
      <c r="D105" s="10">
        <v>-346.09</v>
      </c>
      <c r="E105" s="11">
        <v>-429.47</v>
      </c>
      <c r="F105" s="16">
        <v>-309.48</v>
      </c>
      <c r="H105" s="12">
        <f t="shared" si="8"/>
        <v>892.39991665147295</v>
      </c>
      <c r="I105" s="13">
        <f t="shared" si="9"/>
        <v>853.70013012981235</v>
      </c>
      <c r="J105" s="17">
        <f t="shared" si="10"/>
        <v>758.50007648768542</v>
      </c>
      <c r="L105" s="12">
        <f t="shared" si="11"/>
        <v>9.5208163727763804</v>
      </c>
      <c r="M105" s="13">
        <f t="shared" si="12"/>
        <v>9.3378494620242236</v>
      </c>
      <c r="N105" s="17">
        <f t="shared" si="13"/>
        <v>11.803630793942148</v>
      </c>
    </row>
    <row r="106" spans="1:14" x14ac:dyDescent="0.25">
      <c r="A106">
        <v>31500</v>
      </c>
      <c r="B106">
        <f t="shared" si="14"/>
        <v>525</v>
      </c>
      <c r="C106" s="4">
        <f t="shared" si="15"/>
        <v>43007.204861110775</v>
      </c>
      <c r="D106" s="10">
        <v>-349.93</v>
      </c>
      <c r="E106" s="11">
        <v>-438.93</v>
      </c>
      <c r="F106" s="16">
        <v>-283.33999999999997</v>
      </c>
      <c r="H106" s="12">
        <f t="shared" si="8"/>
        <v>892.29989841898259</v>
      </c>
      <c r="I106" s="13">
        <f t="shared" si="9"/>
        <v>853.39987939188109</v>
      </c>
      <c r="J106" s="17">
        <f t="shared" si="10"/>
        <v>758.99992351231458</v>
      </c>
      <c r="L106" s="12">
        <f t="shared" si="11"/>
        <v>9.3964637043211496</v>
      </c>
      <c r="M106" s="13">
        <f t="shared" si="12"/>
        <v>8.9237736693432907</v>
      </c>
      <c r="N106" s="17">
        <f t="shared" si="13"/>
        <v>12.331619206057894</v>
      </c>
    </row>
    <row r="107" spans="1:14" x14ac:dyDescent="0.25">
      <c r="A107">
        <v>31800</v>
      </c>
      <c r="B107">
        <f t="shared" si="14"/>
        <v>530</v>
      </c>
      <c r="C107" s="4">
        <f t="shared" si="15"/>
        <v>43007.208333332994</v>
      </c>
      <c r="D107" s="10">
        <v>-361.44</v>
      </c>
      <c r="E107" s="11">
        <v>-451.53</v>
      </c>
      <c r="F107" s="16">
        <v>-335.63</v>
      </c>
      <c r="H107" s="12">
        <f t="shared" si="8"/>
        <v>892.00010418565876</v>
      </c>
      <c r="I107" s="13">
        <f t="shared" si="9"/>
        <v>852.99996826102131</v>
      </c>
      <c r="J107" s="17">
        <f t="shared" si="10"/>
        <v>758.00003824384282</v>
      </c>
      <c r="L107" s="12">
        <f t="shared" si="11"/>
        <v>9.0237295340295987</v>
      </c>
      <c r="M107" s="13">
        <f t="shared" si="12"/>
        <v>8.372256228774404</v>
      </c>
      <c r="N107" s="17">
        <f t="shared" si="13"/>
        <v>11.275440396971248</v>
      </c>
    </row>
    <row r="108" spans="1:14" x14ac:dyDescent="0.25">
      <c r="A108">
        <v>32100</v>
      </c>
      <c r="B108">
        <f t="shared" si="14"/>
        <v>535</v>
      </c>
      <c r="C108" s="4">
        <f t="shared" si="15"/>
        <v>43007.211805555213</v>
      </c>
      <c r="D108" s="10">
        <v>-357.61</v>
      </c>
      <c r="E108" s="11">
        <v>-451.53</v>
      </c>
      <c r="F108" s="16">
        <v>-372.24</v>
      </c>
      <c r="H108" s="12">
        <f t="shared" si="8"/>
        <v>892.09986195400199</v>
      </c>
      <c r="I108" s="13">
        <f t="shared" si="9"/>
        <v>852.99996826102131</v>
      </c>
      <c r="J108" s="17">
        <f t="shared" si="10"/>
        <v>757.29998470246301</v>
      </c>
      <c r="L108" s="12">
        <f t="shared" si="11"/>
        <v>9.1477583674106882</v>
      </c>
      <c r="M108" s="13">
        <f t="shared" si="12"/>
        <v>8.372256228774404</v>
      </c>
      <c r="N108" s="17">
        <f t="shared" si="13"/>
        <v>10.535973841211671</v>
      </c>
    </row>
    <row r="109" spans="1:14" x14ac:dyDescent="0.25">
      <c r="A109">
        <v>32400</v>
      </c>
      <c r="B109">
        <f t="shared" si="14"/>
        <v>540</v>
      </c>
      <c r="C109" s="4">
        <f t="shared" si="15"/>
        <v>43007.215277777432</v>
      </c>
      <c r="D109" s="10">
        <v>-349.93</v>
      </c>
      <c r="E109" s="11">
        <v>-445.23</v>
      </c>
      <c r="F109" s="16">
        <v>-351.32</v>
      </c>
      <c r="H109" s="12">
        <f t="shared" si="8"/>
        <v>892.29989841898259</v>
      </c>
      <c r="I109" s="13">
        <f t="shared" si="9"/>
        <v>853.19992382645125</v>
      </c>
      <c r="J109" s="17">
        <f t="shared" si="10"/>
        <v>757.70001529753711</v>
      </c>
      <c r="L109" s="12">
        <f t="shared" si="11"/>
        <v>9.3964637043211496</v>
      </c>
      <c r="M109" s="13">
        <f t="shared" si="12"/>
        <v>8.6480149490589611</v>
      </c>
      <c r="N109" s="17">
        <f t="shared" si="13"/>
        <v>10.958526158788459</v>
      </c>
    </row>
    <row r="110" spans="1:14" x14ac:dyDescent="0.25">
      <c r="A110">
        <v>32700</v>
      </c>
      <c r="B110">
        <f t="shared" si="14"/>
        <v>545</v>
      </c>
      <c r="C110" s="4">
        <f t="shared" si="15"/>
        <v>43007.218749999651</v>
      </c>
      <c r="D110" s="10">
        <v>-349.93</v>
      </c>
      <c r="E110" s="11">
        <v>-448.38</v>
      </c>
      <c r="F110" s="16">
        <v>-319.94</v>
      </c>
      <c r="H110" s="12">
        <f t="shared" si="8"/>
        <v>892.29989841898259</v>
      </c>
      <c r="I110" s="13">
        <f t="shared" si="9"/>
        <v>853.09994604373628</v>
      </c>
      <c r="J110" s="17">
        <f t="shared" si="10"/>
        <v>758.30006119014831</v>
      </c>
      <c r="L110" s="12">
        <f t="shared" si="11"/>
        <v>9.3964637043211496</v>
      </c>
      <c r="M110" s="13">
        <f t="shared" si="12"/>
        <v>8.5101355889166825</v>
      </c>
      <c r="N110" s="17">
        <f t="shared" si="13"/>
        <v>11.592354635153697</v>
      </c>
    </row>
    <row r="111" spans="1:14" x14ac:dyDescent="0.25">
      <c r="A111">
        <f>A110+300</f>
        <v>33000</v>
      </c>
      <c r="B111">
        <f t="shared" si="14"/>
        <v>550</v>
      </c>
      <c r="C111" s="4">
        <f t="shared" si="15"/>
        <v>43007.22222222187</v>
      </c>
      <c r="D111" s="10">
        <v>-330.73</v>
      </c>
      <c r="E111" s="11">
        <v>-429.47</v>
      </c>
      <c r="F111" s="16">
        <v>-283.33999999999997</v>
      </c>
      <c r="H111" s="12">
        <f t="shared" si="8"/>
        <v>892.79998958143403</v>
      </c>
      <c r="I111" s="13">
        <f t="shared" si="9"/>
        <v>853.70013012981235</v>
      </c>
      <c r="J111" s="17">
        <f t="shared" si="10"/>
        <v>758.99992351231458</v>
      </c>
      <c r="L111" s="12">
        <f t="shared" si="11"/>
        <v>10.018227046597076</v>
      </c>
      <c r="M111" s="13">
        <f t="shared" si="12"/>
        <v>9.3378494620242236</v>
      </c>
      <c r="N111" s="17">
        <f t="shared" si="13"/>
        <v>12.331619206057894</v>
      </c>
    </row>
    <row r="112" spans="1:14" x14ac:dyDescent="0.25">
      <c r="A112">
        <f t="shared" ref="A112:A170" si="16">A111+300</f>
        <v>33300</v>
      </c>
      <c r="B112">
        <f t="shared" si="14"/>
        <v>555</v>
      </c>
      <c r="C112" s="4">
        <f t="shared" si="15"/>
        <v>43007.225694444089</v>
      </c>
      <c r="D112" s="10">
        <v>-353.76</v>
      </c>
      <c r="E112" s="11">
        <v>-448.38</v>
      </c>
      <c r="F112" s="16">
        <v>-262.41000000000003</v>
      </c>
      <c r="H112" s="12">
        <f t="shared" si="8"/>
        <v>892.20014065063936</v>
      </c>
      <c r="I112" s="13">
        <f t="shared" si="9"/>
        <v>853.09994604373628</v>
      </c>
      <c r="J112" s="17">
        <f t="shared" si="10"/>
        <v>759.40014532660234</v>
      </c>
      <c r="L112" s="12">
        <f t="shared" si="11"/>
        <v>9.2724348709400601</v>
      </c>
      <c r="M112" s="13">
        <f t="shared" si="12"/>
        <v>8.5101355889166825</v>
      </c>
      <c r="N112" s="17">
        <f t="shared" si="13"/>
        <v>12.754373508490062</v>
      </c>
    </row>
    <row r="113" spans="1:14" x14ac:dyDescent="0.25">
      <c r="A113">
        <f t="shared" si="16"/>
        <v>33600</v>
      </c>
      <c r="B113">
        <f t="shared" si="14"/>
        <v>560</v>
      </c>
      <c r="C113" s="4">
        <f t="shared" si="15"/>
        <v>43007.229166666308</v>
      </c>
      <c r="D113" s="10">
        <v>-361.44</v>
      </c>
      <c r="E113" s="11">
        <v>-451.53</v>
      </c>
      <c r="F113" s="16">
        <v>-314.70999999999998</v>
      </c>
      <c r="H113" s="12">
        <f t="shared" si="8"/>
        <v>892.00010418565876</v>
      </c>
      <c r="I113" s="13">
        <f t="shared" si="9"/>
        <v>852.99996826102131</v>
      </c>
      <c r="J113" s="17">
        <f t="shared" si="10"/>
        <v>758.40006883891692</v>
      </c>
      <c r="L113" s="12">
        <f t="shared" si="11"/>
        <v>9.0237295340295987</v>
      </c>
      <c r="M113" s="13">
        <f t="shared" si="12"/>
        <v>8.372256228774404</v>
      </c>
      <c r="N113" s="17">
        <f t="shared" si="13"/>
        <v>11.697992714548036</v>
      </c>
    </row>
    <row r="114" spans="1:14" x14ac:dyDescent="0.25">
      <c r="A114">
        <f t="shared" si="16"/>
        <v>33900</v>
      </c>
      <c r="B114">
        <f t="shared" si="14"/>
        <v>565</v>
      </c>
      <c r="C114" s="4">
        <f t="shared" si="15"/>
        <v>43007.232638888527</v>
      </c>
      <c r="D114" s="10">
        <v>-361.44</v>
      </c>
      <c r="E114" s="11">
        <v>-451.53</v>
      </c>
      <c r="F114" s="16">
        <v>-361.78</v>
      </c>
      <c r="H114" s="12">
        <f t="shared" si="8"/>
        <v>892.00010418565876</v>
      </c>
      <c r="I114" s="13">
        <f t="shared" si="9"/>
        <v>852.99996826102131</v>
      </c>
      <c r="J114" s="17">
        <f t="shared" si="10"/>
        <v>757.5</v>
      </c>
      <c r="L114" s="12">
        <f t="shared" si="11"/>
        <v>9.0237295340295987</v>
      </c>
      <c r="M114" s="13">
        <f t="shared" si="12"/>
        <v>8.372256228774404</v>
      </c>
      <c r="N114" s="17">
        <f t="shared" si="13"/>
        <v>10.747250000000008</v>
      </c>
    </row>
    <row r="115" spans="1:14" x14ac:dyDescent="0.25">
      <c r="A115">
        <f t="shared" si="16"/>
        <v>34200</v>
      </c>
      <c r="B115">
        <f t="shared" si="14"/>
        <v>570</v>
      </c>
      <c r="C115" s="4">
        <f t="shared" si="15"/>
        <v>43007.236111110746</v>
      </c>
      <c r="D115" s="10">
        <v>-334.57</v>
      </c>
      <c r="E115" s="11">
        <v>-451.53</v>
      </c>
      <c r="F115" s="16">
        <v>-346.09</v>
      </c>
      <c r="H115" s="12">
        <f t="shared" si="8"/>
        <v>892.69997134894379</v>
      </c>
      <c r="I115" s="13">
        <f t="shared" si="9"/>
        <v>852.99996826102131</v>
      </c>
      <c r="J115" s="17">
        <f t="shared" si="10"/>
        <v>757.80002294630572</v>
      </c>
      <c r="L115" s="12">
        <f t="shared" si="11"/>
        <v>9.8938743781418452</v>
      </c>
      <c r="M115" s="13">
        <f t="shared" si="12"/>
        <v>8.372256228774404</v>
      </c>
      <c r="N115" s="17">
        <f t="shared" si="13"/>
        <v>11.064164238182798</v>
      </c>
    </row>
    <row r="116" spans="1:14" x14ac:dyDescent="0.25">
      <c r="A116">
        <f t="shared" si="16"/>
        <v>34500</v>
      </c>
      <c r="B116">
        <f t="shared" si="14"/>
        <v>575</v>
      </c>
      <c r="C116" s="4">
        <f t="shared" si="15"/>
        <v>43007.239583332965</v>
      </c>
      <c r="D116" s="10">
        <v>-357.61</v>
      </c>
      <c r="E116" s="11">
        <v>-451.53</v>
      </c>
      <c r="F116" s="16">
        <v>-319.94</v>
      </c>
      <c r="H116" s="12">
        <f t="shared" si="8"/>
        <v>892.09986195400199</v>
      </c>
      <c r="I116" s="13">
        <f t="shared" si="9"/>
        <v>852.99996826102131</v>
      </c>
      <c r="J116" s="17">
        <f t="shared" si="10"/>
        <v>758.30006119014831</v>
      </c>
      <c r="L116" s="12">
        <f t="shared" si="11"/>
        <v>9.1477583674106882</v>
      </c>
      <c r="M116" s="13">
        <f t="shared" si="12"/>
        <v>8.372256228774404</v>
      </c>
      <c r="N116" s="17">
        <f t="shared" si="13"/>
        <v>11.592354635153697</v>
      </c>
    </row>
    <row r="117" spans="1:14" x14ac:dyDescent="0.25">
      <c r="A117">
        <f t="shared" si="16"/>
        <v>34800</v>
      </c>
      <c r="B117">
        <f t="shared" si="14"/>
        <v>580</v>
      </c>
      <c r="C117" s="4">
        <f t="shared" si="15"/>
        <v>43007.243055555184</v>
      </c>
      <c r="D117" s="10">
        <v>-361.44</v>
      </c>
      <c r="E117" s="11">
        <v>-451.53</v>
      </c>
      <c r="F117" s="16">
        <v>-267.64999999999998</v>
      </c>
      <c r="H117" s="12">
        <f t="shared" si="8"/>
        <v>892.00010418565876</v>
      </c>
      <c r="I117" s="13">
        <f t="shared" si="9"/>
        <v>852.99996826102131</v>
      </c>
      <c r="J117" s="17">
        <f t="shared" si="10"/>
        <v>759.29994645862018</v>
      </c>
      <c r="L117" s="12">
        <f t="shared" si="11"/>
        <v>9.0237295340295987</v>
      </c>
      <c r="M117" s="13">
        <f t="shared" si="12"/>
        <v>8.372256228774404</v>
      </c>
      <c r="N117" s="17">
        <f t="shared" si="13"/>
        <v>12.64853344424057</v>
      </c>
    </row>
    <row r="118" spans="1:14" x14ac:dyDescent="0.25">
      <c r="A118">
        <f t="shared" si="16"/>
        <v>35100</v>
      </c>
      <c r="B118">
        <f t="shared" si="14"/>
        <v>585</v>
      </c>
      <c r="C118" s="4">
        <f t="shared" si="15"/>
        <v>43007.246527777403</v>
      </c>
      <c r="D118" s="10">
        <v>-361.44</v>
      </c>
      <c r="E118" s="11">
        <v>-451.53</v>
      </c>
      <c r="F118" s="16">
        <v>-257.19</v>
      </c>
      <c r="H118" s="12">
        <f t="shared" si="8"/>
        <v>892.00010418565876</v>
      </c>
      <c r="I118" s="13">
        <f t="shared" si="9"/>
        <v>852.99996826102131</v>
      </c>
      <c r="J118" s="17">
        <f t="shared" si="10"/>
        <v>759.49996175615718</v>
      </c>
      <c r="L118" s="12">
        <f t="shared" si="11"/>
        <v>9.0237295340295987</v>
      </c>
      <c r="M118" s="13">
        <f t="shared" si="12"/>
        <v>8.372256228774404</v>
      </c>
      <c r="N118" s="17">
        <f t="shared" si="13"/>
        <v>12.859809603028907</v>
      </c>
    </row>
    <row r="119" spans="1:14" x14ac:dyDescent="0.25">
      <c r="A119">
        <f t="shared" si="16"/>
        <v>35400</v>
      </c>
      <c r="B119">
        <f t="shared" si="14"/>
        <v>590</v>
      </c>
      <c r="C119" s="4">
        <f t="shared" si="15"/>
        <v>43007.249999999622</v>
      </c>
      <c r="D119" s="10">
        <v>-361.44</v>
      </c>
      <c r="E119" s="11">
        <v>-451.53</v>
      </c>
      <c r="F119" s="16">
        <v>-304.25</v>
      </c>
      <c r="H119" s="12">
        <f t="shared" si="8"/>
        <v>892.00010418565876</v>
      </c>
      <c r="I119" s="13">
        <f t="shared" si="9"/>
        <v>852.99996826102131</v>
      </c>
      <c r="J119" s="17">
        <f t="shared" si="10"/>
        <v>758.60008413645403</v>
      </c>
      <c r="L119" s="12">
        <f t="shared" si="11"/>
        <v>9.0237295340295987</v>
      </c>
      <c r="M119" s="13">
        <f t="shared" si="12"/>
        <v>8.372256228774404</v>
      </c>
      <c r="N119" s="17">
        <f t="shared" si="13"/>
        <v>11.909268873336373</v>
      </c>
    </row>
    <row r="120" spans="1:14" x14ac:dyDescent="0.25">
      <c r="A120">
        <f t="shared" si="16"/>
        <v>35700</v>
      </c>
      <c r="B120">
        <f t="shared" si="14"/>
        <v>595</v>
      </c>
      <c r="C120" s="4">
        <f t="shared" si="15"/>
        <v>43007.253472221841</v>
      </c>
      <c r="D120" s="10">
        <v>-349.93</v>
      </c>
      <c r="E120" s="11">
        <v>-451.53</v>
      </c>
      <c r="F120" s="16">
        <v>-382.7</v>
      </c>
      <c r="H120" s="12">
        <f t="shared" si="8"/>
        <v>892.29989841898259</v>
      </c>
      <c r="I120" s="13">
        <f t="shared" si="9"/>
        <v>852.99996826102131</v>
      </c>
      <c r="J120" s="17">
        <f t="shared" si="10"/>
        <v>757.0999694049259</v>
      </c>
      <c r="L120" s="12">
        <f t="shared" si="11"/>
        <v>9.3964637043211496</v>
      </c>
      <c r="M120" s="13">
        <f t="shared" si="12"/>
        <v>8.372256228774404</v>
      </c>
      <c r="N120" s="17">
        <f t="shared" si="13"/>
        <v>10.324697682423221</v>
      </c>
    </row>
    <row r="121" spans="1:14" x14ac:dyDescent="0.25">
      <c r="A121">
        <f t="shared" si="16"/>
        <v>36000</v>
      </c>
      <c r="B121">
        <f t="shared" si="14"/>
        <v>600</v>
      </c>
      <c r="C121" s="4">
        <f t="shared" si="15"/>
        <v>43007.25694444406</v>
      </c>
      <c r="D121" s="10">
        <v>-323.05</v>
      </c>
      <c r="E121" s="11">
        <v>-423.17</v>
      </c>
      <c r="F121" s="16">
        <v>-304.25</v>
      </c>
      <c r="H121" s="12">
        <f t="shared" si="8"/>
        <v>893.00002604641463</v>
      </c>
      <c r="I121" s="13">
        <f t="shared" si="9"/>
        <v>853.9000856952423</v>
      </c>
      <c r="J121" s="17">
        <f t="shared" si="10"/>
        <v>758.60008413645403</v>
      </c>
      <c r="L121" s="12">
        <f t="shared" si="11"/>
        <v>10.26693238350731</v>
      </c>
      <c r="M121" s="13">
        <f t="shared" si="12"/>
        <v>9.6136081823085533</v>
      </c>
      <c r="N121" s="17">
        <f t="shared" si="13"/>
        <v>11.909268873336373</v>
      </c>
    </row>
    <row r="122" spans="1:14" x14ac:dyDescent="0.25">
      <c r="A122">
        <f t="shared" si="16"/>
        <v>36300</v>
      </c>
      <c r="B122">
        <f t="shared" si="14"/>
        <v>605</v>
      </c>
      <c r="C122" s="4">
        <f t="shared" si="15"/>
        <v>43007.260416666279</v>
      </c>
      <c r="D122" s="10">
        <v>-323.05</v>
      </c>
      <c r="E122" s="11">
        <v>-420.02</v>
      </c>
      <c r="F122" s="16">
        <v>-283.33999999999997</v>
      </c>
      <c r="H122" s="12">
        <f t="shared" si="8"/>
        <v>893.00002604641463</v>
      </c>
      <c r="I122" s="13">
        <f t="shared" si="9"/>
        <v>854.00006347795727</v>
      </c>
      <c r="J122" s="17">
        <f t="shared" si="10"/>
        <v>758.99992351231458</v>
      </c>
      <c r="L122" s="12">
        <f t="shared" si="11"/>
        <v>10.26693238350731</v>
      </c>
      <c r="M122" s="13">
        <f t="shared" si="12"/>
        <v>9.7514875424508318</v>
      </c>
      <c r="N122" s="17">
        <f t="shared" si="13"/>
        <v>12.331619206057894</v>
      </c>
    </row>
    <row r="123" spans="1:14" x14ac:dyDescent="0.25">
      <c r="A123">
        <f t="shared" si="16"/>
        <v>36600</v>
      </c>
      <c r="B123">
        <f t="shared" si="14"/>
        <v>610</v>
      </c>
      <c r="C123" s="4">
        <f t="shared" si="15"/>
        <v>43007.263888888498</v>
      </c>
      <c r="D123" s="10">
        <v>-323.05</v>
      </c>
      <c r="E123" s="11">
        <v>-429.47</v>
      </c>
      <c r="F123" s="16">
        <v>-241.5</v>
      </c>
      <c r="H123" s="12">
        <f t="shared" si="8"/>
        <v>893.00002604641463</v>
      </c>
      <c r="I123" s="13">
        <f t="shared" si="9"/>
        <v>853.70013012981235</v>
      </c>
      <c r="J123" s="17">
        <f t="shared" si="10"/>
        <v>759.79998470246289</v>
      </c>
      <c r="L123" s="12">
        <f t="shared" si="11"/>
        <v>10.26693238350731</v>
      </c>
      <c r="M123" s="13">
        <f t="shared" si="12"/>
        <v>9.3378494620242236</v>
      </c>
      <c r="N123" s="17">
        <f t="shared" si="13"/>
        <v>13.176723841211583</v>
      </c>
    </row>
    <row r="124" spans="1:14" x14ac:dyDescent="0.25">
      <c r="A124">
        <f t="shared" si="16"/>
        <v>36900</v>
      </c>
      <c r="B124">
        <f t="shared" si="14"/>
        <v>615</v>
      </c>
      <c r="C124" s="4">
        <f t="shared" si="15"/>
        <v>43007.267361110717</v>
      </c>
      <c r="D124" s="10">
        <v>-323.05</v>
      </c>
      <c r="E124" s="11">
        <v>-432.63</v>
      </c>
      <c r="F124" s="16">
        <v>-262.41000000000003</v>
      </c>
      <c r="H124" s="12">
        <f t="shared" si="8"/>
        <v>893.00002604641463</v>
      </c>
      <c r="I124" s="13">
        <f t="shared" si="9"/>
        <v>853.59983495731103</v>
      </c>
      <c r="J124" s="17">
        <f t="shared" si="10"/>
        <v>759.40014532660234</v>
      </c>
      <c r="L124" s="12">
        <f t="shared" si="11"/>
        <v>10.26693238350731</v>
      </c>
      <c r="M124" s="13">
        <f t="shared" si="12"/>
        <v>9.1995323896276204</v>
      </c>
      <c r="N124" s="17">
        <f t="shared" si="13"/>
        <v>12.754373508490062</v>
      </c>
    </row>
    <row r="125" spans="1:14" x14ac:dyDescent="0.25">
      <c r="A125">
        <f t="shared" si="16"/>
        <v>37200</v>
      </c>
      <c r="B125">
        <f t="shared" si="14"/>
        <v>620</v>
      </c>
      <c r="C125" s="4">
        <f t="shared" si="15"/>
        <v>43007.270833332936</v>
      </c>
      <c r="D125" s="10">
        <v>-323.05</v>
      </c>
      <c r="E125" s="11">
        <v>-423.17</v>
      </c>
      <c r="F125" s="16">
        <v>-283.33999999999997</v>
      </c>
      <c r="H125" s="12">
        <f t="shared" si="8"/>
        <v>893.00002604641463</v>
      </c>
      <c r="I125" s="13">
        <f t="shared" si="9"/>
        <v>853.9000856952423</v>
      </c>
      <c r="J125" s="17">
        <f t="shared" si="10"/>
        <v>758.99992351231458</v>
      </c>
      <c r="L125" s="12">
        <f t="shared" si="11"/>
        <v>10.26693238350731</v>
      </c>
      <c r="M125" s="13">
        <f t="shared" si="12"/>
        <v>9.6136081823085533</v>
      </c>
      <c r="N125" s="17">
        <f t="shared" si="13"/>
        <v>12.331619206057894</v>
      </c>
    </row>
    <row r="126" spans="1:14" x14ac:dyDescent="0.25">
      <c r="A126">
        <f t="shared" si="16"/>
        <v>37500</v>
      </c>
      <c r="B126">
        <f t="shared" si="14"/>
        <v>625</v>
      </c>
      <c r="C126" s="4">
        <f t="shared" si="15"/>
        <v>43007.274305555155</v>
      </c>
      <c r="D126" s="10">
        <v>-288.5</v>
      </c>
      <c r="E126" s="11">
        <v>-420.02</v>
      </c>
      <c r="F126" s="16">
        <v>-278.11</v>
      </c>
      <c r="H126" s="12">
        <f t="shared" si="8"/>
        <v>893.89992967468027</v>
      </c>
      <c r="I126" s="13">
        <f t="shared" si="9"/>
        <v>854.00006347795727</v>
      </c>
      <c r="J126" s="17">
        <f t="shared" si="10"/>
        <v>759.09993116108308</v>
      </c>
      <c r="L126" s="12">
        <f t="shared" si="11"/>
        <v>11.385782564530018</v>
      </c>
      <c r="M126" s="13">
        <f t="shared" si="12"/>
        <v>9.7514875424508318</v>
      </c>
      <c r="N126" s="17">
        <f t="shared" si="13"/>
        <v>12.43725728545212</v>
      </c>
    </row>
    <row r="127" spans="1:14" x14ac:dyDescent="0.25">
      <c r="A127">
        <f t="shared" si="16"/>
        <v>37800</v>
      </c>
      <c r="B127">
        <f t="shared" si="14"/>
        <v>630</v>
      </c>
      <c r="C127" s="4">
        <f t="shared" si="15"/>
        <v>43007.277777777374</v>
      </c>
      <c r="D127" s="10">
        <v>-276.98</v>
      </c>
      <c r="E127" s="11">
        <v>-388.52</v>
      </c>
      <c r="F127" s="16">
        <v>-199.66</v>
      </c>
      <c r="H127" s="12">
        <f t="shared" si="8"/>
        <v>894.19998437215111</v>
      </c>
      <c r="I127" s="13">
        <f t="shared" si="9"/>
        <v>854.99984130510677</v>
      </c>
      <c r="J127" s="17">
        <f t="shared" si="10"/>
        <v>760.60004589261121</v>
      </c>
      <c r="L127" s="12">
        <f t="shared" si="11"/>
        <v>11.758840569895483</v>
      </c>
      <c r="M127" s="13">
        <f t="shared" si="12"/>
        <v>11.130281143872708</v>
      </c>
      <c r="N127" s="17">
        <f t="shared" si="13"/>
        <v>14.021828476365272</v>
      </c>
    </row>
    <row r="128" spans="1:14" x14ac:dyDescent="0.25">
      <c r="A128">
        <f t="shared" si="16"/>
        <v>38100</v>
      </c>
      <c r="B128">
        <f t="shared" si="14"/>
        <v>635</v>
      </c>
      <c r="C128" s="4">
        <f t="shared" si="15"/>
        <v>43007.281249999593</v>
      </c>
      <c r="D128" s="10">
        <v>-284.66000000000003</v>
      </c>
      <c r="E128" s="11">
        <v>-388.52</v>
      </c>
      <c r="F128" s="16">
        <v>-142.13999999999999</v>
      </c>
      <c r="H128" s="12">
        <f t="shared" si="8"/>
        <v>893.99994790717051</v>
      </c>
      <c r="I128" s="13">
        <f t="shared" si="9"/>
        <v>854.99984130510677</v>
      </c>
      <c r="J128" s="17">
        <f t="shared" si="10"/>
        <v>761.69993880985169</v>
      </c>
      <c r="L128" s="12">
        <f t="shared" si="11"/>
        <v>11.510135232985249</v>
      </c>
      <c r="M128" s="13">
        <f t="shared" si="12"/>
        <v>11.130281143872708</v>
      </c>
      <c r="N128" s="17">
        <f t="shared" si="13"/>
        <v>15.18364536484637</v>
      </c>
    </row>
    <row r="129" spans="1:14" x14ac:dyDescent="0.25">
      <c r="A129">
        <f t="shared" si="16"/>
        <v>38400</v>
      </c>
      <c r="B129">
        <f t="shared" si="14"/>
        <v>640</v>
      </c>
      <c r="C129" s="4">
        <f t="shared" si="15"/>
        <v>43007.284722221812</v>
      </c>
      <c r="D129" s="10">
        <v>-284.66000000000003</v>
      </c>
      <c r="E129" s="11">
        <v>-391.66</v>
      </c>
      <c r="F129" s="16">
        <v>-95.07</v>
      </c>
      <c r="H129" s="12">
        <f t="shared" si="8"/>
        <v>893.99994790717051</v>
      </c>
      <c r="I129" s="13">
        <f t="shared" si="9"/>
        <v>854.90018091217826</v>
      </c>
      <c r="J129" s="17">
        <f t="shared" si="10"/>
        <v>762.60000764876861</v>
      </c>
      <c r="L129" s="12">
        <f t="shared" si="11"/>
        <v>11.510135232985249</v>
      </c>
      <c r="M129" s="13">
        <f t="shared" si="12"/>
        <v>10.992839495984981</v>
      </c>
      <c r="N129" s="17">
        <f t="shared" si="13"/>
        <v>16.134388079394284</v>
      </c>
    </row>
    <row r="130" spans="1:14" x14ac:dyDescent="0.25">
      <c r="A130">
        <f t="shared" si="16"/>
        <v>38700</v>
      </c>
      <c r="B130">
        <f t="shared" si="14"/>
        <v>645</v>
      </c>
      <c r="C130" s="4">
        <f t="shared" si="15"/>
        <v>43007.288194444031</v>
      </c>
      <c r="D130" s="10">
        <v>-284.66000000000003</v>
      </c>
      <c r="E130" s="11">
        <v>-413.72</v>
      </c>
      <c r="F130" s="16">
        <v>-126.45</v>
      </c>
      <c r="H130" s="12">
        <f t="shared" si="8"/>
        <v>893.99994790717051</v>
      </c>
      <c r="I130" s="13">
        <f t="shared" si="9"/>
        <v>854.2000190433871</v>
      </c>
      <c r="J130" s="17">
        <f t="shared" si="10"/>
        <v>761.99996175615729</v>
      </c>
      <c r="L130" s="12">
        <f t="shared" si="11"/>
        <v>11.510135232985249</v>
      </c>
      <c r="M130" s="13">
        <f t="shared" si="12"/>
        <v>10.027246262735162</v>
      </c>
      <c r="N130" s="17">
        <f t="shared" si="13"/>
        <v>15.500559603028933</v>
      </c>
    </row>
    <row r="131" spans="1:14" x14ac:dyDescent="0.25">
      <c r="A131">
        <f t="shared" si="16"/>
        <v>39000</v>
      </c>
      <c r="B131">
        <f t="shared" si="14"/>
        <v>650</v>
      </c>
      <c r="C131" s="4">
        <f t="shared" si="15"/>
        <v>43007.29166666625</v>
      </c>
      <c r="D131" s="10">
        <v>-284.66000000000003</v>
      </c>
      <c r="E131" s="11">
        <v>-420.02</v>
      </c>
      <c r="F131" s="16">
        <v>-168.28</v>
      </c>
      <c r="H131" s="12">
        <f t="shared" ref="H131:H169" si="17">(D131+34608)/38.393</f>
        <v>893.99994790717051</v>
      </c>
      <c r="I131" s="13">
        <f t="shared" ref="I131:I169" si="18">(E131+27327)/31.507</f>
        <v>854.00006347795727</v>
      </c>
      <c r="J131" s="17">
        <f t="shared" ref="J131:J169" si="19">(F131+39976)/52.296</f>
        <v>761.20009178522264</v>
      </c>
      <c r="L131" s="12">
        <f t="shared" ref="L131:L169" si="20">H131*1.2433-1100</f>
        <v>11.510135232985249</v>
      </c>
      <c r="M131" s="13">
        <f t="shared" ref="M131:M169" si="21">I131*1.3791-1168</f>
        <v>9.7514875424508318</v>
      </c>
      <c r="N131" s="17">
        <f t="shared" ref="N131:N169" si="22">J131*1.0563-789.4</f>
        <v>14.655656952730737</v>
      </c>
    </row>
    <row r="132" spans="1:14" x14ac:dyDescent="0.25">
      <c r="A132">
        <f t="shared" si="16"/>
        <v>39300</v>
      </c>
      <c r="B132">
        <f t="shared" ref="B132:B170" si="23">A132/300*5</f>
        <v>655</v>
      </c>
      <c r="C132" s="4">
        <f t="shared" ref="C132:C170" si="24">C131+TIME(,5,)</f>
        <v>43007.295138888469</v>
      </c>
      <c r="D132" s="10">
        <v>-246.26</v>
      </c>
      <c r="E132" s="11">
        <v>-388.52</v>
      </c>
      <c r="F132" s="16">
        <v>-131.68</v>
      </c>
      <c r="H132" s="12">
        <f t="shared" si="17"/>
        <v>895.0001302320735</v>
      </c>
      <c r="I132" s="13">
        <f t="shared" si="18"/>
        <v>854.99984130510677</v>
      </c>
      <c r="J132" s="17">
        <f t="shared" si="19"/>
        <v>761.89995410738868</v>
      </c>
      <c r="L132" s="12">
        <f t="shared" si="20"/>
        <v>12.753661917537102</v>
      </c>
      <c r="M132" s="13">
        <f t="shared" si="21"/>
        <v>11.130281143872708</v>
      </c>
      <c r="N132" s="17">
        <f t="shared" si="22"/>
        <v>15.394921523634707</v>
      </c>
    </row>
    <row r="133" spans="1:14" x14ac:dyDescent="0.25">
      <c r="A133">
        <f t="shared" si="16"/>
        <v>39600</v>
      </c>
      <c r="B133">
        <f t="shared" si="23"/>
        <v>660</v>
      </c>
      <c r="C133" s="4">
        <f t="shared" si="24"/>
        <v>43007.298611110687</v>
      </c>
      <c r="D133" s="10">
        <v>-250.1</v>
      </c>
      <c r="E133" s="11">
        <v>-388.52</v>
      </c>
      <c r="F133" s="16">
        <v>-74.150000000000006</v>
      </c>
      <c r="H133" s="12">
        <f t="shared" si="17"/>
        <v>894.90011199958326</v>
      </c>
      <c r="I133" s="13">
        <f t="shared" si="18"/>
        <v>854.99984130510677</v>
      </c>
      <c r="J133" s="17">
        <f t="shared" si="19"/>
        <v>763.00003824384271</v>
      </c>
      <c r="L133" s="12">
        <f t="shared" si="20"/>
        <v>12.629309249081871</v>
      </c>
      <c r="M133" s="13">
        <f t="shared" si="21"/>
        <v>11.130281143872708</v>
      </c>
      <c r="N133" s="17">
        <f t="shared" si="22"/>
        <v>16.556940396971072</v>
      </c>
    </row>
    <row r="134" spans="1:14" x14ac:dyDescent="0.25">
      <c r="A134">
        <f t="shared" si="16"/>
        <v>39900</v>
      </c>
      <c r="B134">
        <f t="shared" si="23"/>
        <v>665</v>
      </c>
      <c r="C134" s="4">
        <f t="shared" si="24"/>
        <v>43007.302083332906</v>
      </c>
      <c r="D134" s="10">
        <v>-250.1</v>
      </c>
      <c r="E134" s="11">
        <v>-388.52</v>
      </c>
      <c r="F134" s="16">
        <v>-37.54</v>
      </c>
      <c r="H134" s="12">
        <f t="shared" si="17"/>
        <v>894.90011199958326</v>
      </c>
      <c r="I134" s="13">
        <f t="shared" si="18"/>
        <v>854.99984130510677</v>
      </c>
      <c r="J134" s="17">
        <f t="shared" si="19"/>
        <v>763.70009178522253</v>
      </c>
      <c r="L134" s="12">
        <f t="shared" si="20"/>
        <v>12.629309249081871</v>
      </c>
      <c r="M134" s="13">
        <f t="shared" si="21"/>
        <v>11.130281143872708</v>
      </c>
      <c r="N134" s="17">
        <f t="shared" si="22"/>
        <v>17.296406952730536</v>
      </c>
    </row>
    <row r="135" spans="1:14" x14ac:dyDescent="0.25">
      <c r="A135">
        <f t="shared" si="16"/>
        <v>40200</v>
      </c>
      <c r="B135">
        <f t="shared" si="23"/>
        <v>670</v>
      </c>
      <c r="C135" s="4">
        <f t="shared" si="24"/>
        <v>43007.305555555125</v>
      </c>
      <c r="D135" s="10">
        <v>-265.45999999999998</v>
      </c>
      <c r="E135" s="11">
        <v>-388.52</v>
      </c>
      <c r="F135" s="16">
        <v>-32.32</v>
      </c>
      <c r="H135" s="12">
        <f t="shared" si="17"/>
        <v>894.50003906962206</v>
      </c>
      <c r="I135" s="13">
        <f t="shared" si="18"/>
        <v>854.99984130510677</v>
      </c>
      <c r="J135" s="17">
        <f t="shared" si="19"/>
        <v>763.79990821477747</v>
      </c>
      <c r="L135" s="12">
        <f t="shared" si="20"/>
        <v>12.131898575261175</v>
      </c>
      <c r="M135" s="13">
        <f t="shared" si="21"/>
        <v>11.130281143872708</v>
      </c>
      <c r="N135" s="17">
        <f t="shared" si="22"/>
        <v>17.401843047269494</v>
      </c>
    </row>
    <row r="136" spans="1:14" x14ac:dyDescent="0.25">
      <c r="A136">
        <f t="shared" si="16"/>
        <v>40500</v>
      </c>
      <c r="B136">
        <f t="shared" si="23"/>
        <v>675</v>
      </c>
      <c r="C136" s="4">
        <f t="shared" si="24"/>
        <v>43007.309027777344</v>
      </c>
      <c r="D136" s="10">
        <v>-261.62</v>
      </c>
      <c r="E136" s="11">
        <v>-388.52</v>
      </c>
      <c r="F136" s="16">
        <v>-48</v>
      </c>
      <c r="H136" s="12">
        <f t="shared" si="17"/>
        <v>894.6000573021123</v>
      </c>
      <c r="I136" s="13">
        <f t="shared" si="18"/>
        <v>854.99984130510677</v>
      </c>
      <c r="J136" s="17">
        <f t="shared" si="19"/>
        <v>763.50007648768553</v>
      </c>
      <c r="L136" s="12">
        <f t="shared" si="20"/>
        <v>12.256251243716406</v>
      </c>
      <c r="M136" s="13">
        <f t="shared" si="21"/>
        <v>11.130281143872708</v>
      </c>
      <c r="N136" s="17">
        <f t="shared" si="22"/>
        <v>17.085130793942312</v>
      </c>
    </row>
    <row r="137" spans="1:14" x14ac:dyDescent="0.25">
      <c r="A137">
        <f t="shared" si="16"/>
        <v>40800</v>
      </c>
      <c r="B137">
        <f t="shared" si="23"/>
        <v>680</v>
      </c>
      <c r="C137" s="4">
        <f t="shared" si="24"/>
        <v>43007.312499999563</v>
      </c>
      <c r="D137" s="10">
        <v>-246.26</v>
      </c>
      <c r="E137" s="11">
        <v>-388.52</v>
      </c>
      <c r="F137" s="16">
        <v>-79.38</v>
      </c>
      <c r="H137" s="12">
        <f t="shared" si="17"/>
        <v>895.0001302320735</v>
      </c>
      <c r="I137" s="13">
        <f t="shared" si="18"/>
        <v>854.99984130510677</v>
      </c>
      <c r="J137" s="17">
        <f t="shared" si="19"/>
        <v>762.90003059507421</v>
      </c>
      <c r="L137" s="12">
        <f t="shared" si="20"/>
        <v>12.753661917537102</v>
      </c>
      <c r="M137" s="13">
        <f t="shared" si="21"/>
        <v>11.130281143872708</v>
      </c>
      <c r="N137" s="17">
        <f t="shared" si="22"/>
        <v>16.45130231757696</v>
      </c>
    </row>
    <row r="138" spans="1:14" x14ac:dyDescent="0.25">
      <c r="A138">
        <f t="shared" si="16"/>
        <v>41100</v>
      </c>
      <c r="B138">
        <f t="shared" si="23"/>
        <v>685</v>
      </c>
      <c r="C138" s="4">
        <f t="shared" si="24"/>
        <v>43007.315972221782</v>
      </c>
      <c r="D138" s="10">
        <v>-246.26</v>
      </c>
      <c r="E138" s="11">
        <v>-382.21</v>
      </c>
      <c r="F138" s="16">
        <v>-53.23</v>
      </c>
      <c r="H138" s="12">
        <f t="shared" si="17"/>
        <v>895.0001302320735</v>
      </c>
      <c r="I138" s="13">
        <f t="shared" si="18"/>
        <v>855.20011426032306</v>
      </c>
      <c r="J138" s="17">
        <f t="shared" si="19"/>
        <v>763.40006883891692</v>
      </c>
      <c r="L138" s="12">
        <f t="shared" si="20"/>
        <v>12.753661917537102</v>
      </c>
      <c r="M138" s="13">
        <f t="shared" si="21"/>
        <v>11.406477576411589</v>
      </c>
      <c r="N138" s="17">
        <f t="shared" si="22"/>
        <v>16.979492714547973</v>
      </c>
    </row>
    <row r="139" spans="1:14" x14ac:dyDescent="0.25">
      <c r="A139">
        <f t="shared" si="16"/>
        <v>41400</v>
      </c>
      <c r="B139">
        <f t="shared" si="23"/>
        <v>690</v>
      </c>
      <c r="C139" s="4">
        <f t="shared" si="24"/>
        <v>43007.319444444001</v>
      </c>
      <c r="D139" s="10">
        <v>-246.26</v>
      </c>
      <c r="E139" s="11">
        <v>-357.01</v>
      </c>
      <c r="F139" s="16">
        <v>-21.86</v>
      </c>
      <c r="H139" s="12">
        <f t="shared" si="17"/>
        <v>895.0001302320735</v>
      </c>
      <c r="I139" s="13">
        <f t="shared" si="18"/>
        <v>855.99993652204273</v>
      </c>
      <c r="J139" s="17">
        <f t="shared" si="19"/>
        <v>763.99992351231447</v>
      </c>
      <c r="L139" s="12">
        <f t="shared" si="20"/>
        <v>12.753661917537102</v>
      </c>
      <c r="M139" s="13">
        <f t="shared" si="21"/>
        <v>12.509512457549135</v>
      </c>
      <c r="N139" s="17">
        <f t="shared" si="22"/>
        <v>17.613119206057831</v>
      </c>
    </row>
    <row r="140" spans="1:14" x14ac:dyDescent="0.25">
      <c r="A140">
        <f t="shared" si="16"/>
        <v>41700</v>
      </c>
      <c r="B140">
        <f t="shared" si="23"/>
        <v>695</v>
      </c>
      <c r="C140" s="4">
        <f t="shared" si="24"/>
        <v>43007.32291666622</v>
      </c>
      <c r="D140" s="10">
        <v>-242.43</v>
      </c>
      <c r="E140" s="11">
        <v>-357.01</v>
      </c>
      <c r="F140" s="16">
        <v>-6.17</v>
      </c>
      <c r="H140" s="12">
        <f t="shared" si="17"/>
        <v>895.09988800041674</v>
      </c>
      <c r="I140" s="13">
        <f t="shared" si="18"/>
        <v>855.99993652204273</v>
      </c>
      <c r="J140" s="17">
        <f t="shared" si="19"/>
        <v>764.29994645862018</v>
      </c>
      <c r="L140" s="12">
        <f t="shared" si="20"/>
        <v>12.877690750918191</v>
      </c>
      <c r="M140" s="13">
        <f t="shared" si="21"/>
        <v>12.509512457549135</v>
      </c>
      <c r="N140" s="17">
        <f t="shared" si="22"/>
        <v>17.930033444240507</v>
      </c>
    </row>
    <row r="141" spans="1:14" x14ac:dyDescent="0.25">
      <c r="A141">
        <f t="shared" si="16"/>
        <v>42000</v>
      </c>
      <c r="B141">
        <f t="shared" si="23"/>
        <v>700</v>
      </c>
      <c r="C141" s="4">
        <f t="shared" si="24"/>
        <v>43007.326388888439</v>
      </c>
      <c r="D141" s="10">
        <v>-246.26</v>
      </c>
      <c r="E141" s="11">
        <v>-369.61</v>
      </c>
      <c r="F141" s="16">
        <v>-42.77</v>
      </c>
      <c r="H141" s="12">
        <f t="shared" si="17"/>
        <v>895.0001302320735</v>
      </c>
      <c r="I141" s="13">
        <f t="shared" si="18"/>
        <v>855.60002539118284</v>
      </c>
      <c r="J141" s="17">
        <f t="shared" si="19"/>
        <v>763.60008413645414</v>
      </c>
      <c r="L141" s="12">
        <f t="shared" si="20"/>
        <v>12.753661917537102</v>
      </c>
      <c r="M141" s="13">
        <f t="shared" si="21"/>
        <v>11.957995016980249</v>
      </c>
      <c r="N141" s="17">
        <f t="shared" si="22"/>
        <v>17.190768873336538</v>
      </c>
    </row>
    <row r="142" spans="1:14" x14ac:dyDescent="0.25">
      <c r="A142">
        <f t="shared" si="16"/>
        <v>42300</v>
      </c>
      <c r="B142">
        <f t="shared" si="23"/>
        <v>705</v>
      </c>
      <c r="C142" s="4">
        <f t="shared" si="24"/>
        <v>43007.329861110658</v>
      </c>
      <c r="D142" s="10">
        <v>-246.26</v>
      </c>
      <c r="E142" s="11">
        <v>-363.31</v>
      </c>
      <c r="F142" s="16">
        <v>-68.92</v>
      </c>
      <c r="H142" s="12">
        <f t="shared" si="17"/>
        <v>895.0001302320735</v>
      </c>
      <c r="I142" s="13">
        <f t="shared" si="18"/>
        <v>855.79998095661279</v>
      </c>
      <c r="J142" s="17">
        <f t="shared" si="19"/>
        <v>763.10004589261132</v>
      </c>
      <c r="L142" s="12">
        <f t="shared" si="20"/>
        <v>12.753661917537102</v>
      </c>
      <c r="M142" s="13">
        <f t="shared" si="21"/>
        <v>12.233753737264578</v>
      </c>
      <c r="N142" s="17">
        <f t="shared" si="22"/>
        <v>16.662578476365411</v>
      </c>
    </row>
    <row r="143" spans="1:14" x14ac:dyDescent="0.25">
      <c r="A143">
        <f t="shared" si="16"/>
        <v>42600</v>
      </c>
      <c r="B143">
        <f t="shared" si="23"/>
        <v>710</v>
      </c>
      <c r="C143" s="4">
        <f t="shared" si="24"/>
        <v>43007.333333332877</v>
      </c>
      <c r="D143" s="10">
        <v>-207.87</v>
      </c>
      <c r="E143" s="11">
        <v>-357.01</v>
      </c>
      <c r="F143" s="16">
        <v>-74.150000000000006</v>
      </c>
      <c r="H143" s="12">
        <f t="shared" si="17"/>
        <v>896.00005209282938</v>
      </c>
      <c r="I143" s="13">
        <f t="shared" si="18"/>
        <v>855.99993652204273</v>
      </c>
      <c r="J143" s="17">
        <f t="shared" si="19"/>
        <v>763.00003824384271</v>
      </c>
      <c r="L143" s="12">
        <f t="shared" si="20"/>
        <v>13.996864767014813</v>
      </c>
      <c r="M143" s="13">
        <f t="shared" si="21"/>
        <v>12.509512457549135</v>
      </c>
      <c r="N143" s="17">
        <f t="shared" si="22"/>
        <v>16.556940396971072</v>
      </c>
    </row>
    <row r="144" spans="1:14" x14ac:dyDescent="0.25">
      <c r="A144">
        <f t="shared" si="16"/>
        <v>42900</v>
      </c>
      <c r="B144">
        <f t="shared" si="23"/>
        <v>715</v>
      </c>
      <c r="C144" s="4">
        <f t="shared" si="24"/>
        <v>43007.336805555096</v>
      </c>
      <c r="D144" s="10">
        <v>-207.87</v>
      </c>
      <c r="E144" s="11">
        <v>-344.4</v>
      </c>
      <c r="F144" s="16">
        <v>-32.32</v>
      </c>
      <c r="H144" s="12">
        <f t="shared" si="17"/>
        <v>896.00005209282938</v>
      </c>
      <c r="I144" s="13">
        <f t="shared" si="18"/>
        <v>856.40016504268885</v>
      </c>
      <c r="J144" s="17">
        <f t="shared" si="19"/>
        <v>763.79990821477747</v>
      </c>
      <c r="L144" s="12">
        <f t="shared" si="20"/>
        <v>13.996864767014813</v>
      </c>
      <c r="M144" s="13">
        <f t="shared" si="21"/>
        <v>13.061467610372119</v>
      </c>
      <c r="N144" s="17">
        <f t="shared" si="22"/>
        <v>17.401843047269494</v>
      </c>
    </row>
    <row r="145" spans="1:14" x14ac:dyDescent="0.25">
      <c r="A145">
        <f t="shared" si="16"/>
        <v>43200</v>
      </c>
      <c r="B145">
        <f t="shared" si="23"/>
        <v>720</v>
      </c>
      <c r="C145" s="4">
        <f t="shared" si="24"/>
        <v>43007.340277777315</v>
      </c>
      <c r="D145" s="10">
        <v>-196.35</v>
      </c>
      <c r="E145" s="11">
        <v>-325.5</v>
      </c>
      <c r="F145" s="16">
        <v>-21.86</v>
      </c>
      <c r="H145" s="12">
        <f t="shared" si="17"/>
        <v>896.30010679030033</v>
      </c>
      <c r="I145" s="13">
        <f t="shared" si="18"/>
        <v>857.00003173897858</v>
      </c>
      <c r="J145" s="17">
        <f t="shared" si="19"/>
        <v>763.99992351231447</v>
      </c>
      <c r="L145" s="12">
        <f t="shared" si="20"/>
        <v>14.369922772380505</v>
      </c>
      <c r="M145" s="13">
        <f t="shared" si="21"/>
        <v>13.888743771225336</v>
      </c>
      <c r="N145" s="17">
        <f t="shared" si="22"/>
        <v>17.613119206057831</v>
      </c>
    </row>
    <row r="146" spans="1:14" x14ac:dyDescent="0.25">
      <c r="A146">
        <f t="shared" si="16"/>
        <v>43500</v>
      </c>
      <c r="B146">
        <f t="shared" si="23"/>
        <v>725</v>
      </c>
      <c r="C146" s="4">
        <f t="shared" si="24"/>
        <v>43007.343749999534</v>
      </c>
      <c r="D146" s="10">
        <v>-207.87</v>
      </c>
      <c r="E146" s="11">
        <v>-334.95</v>
      </c>
      <c r="F146" s="16">
        <v>-11.39</v>
      </c>
      <c r="H146" s="12">
        <f t="shared" si="17"/>
        <v>896.00005209282938</v>
      </c>
      <c r="I146" s="13">
        <f t="shared" si="18"/>
        <v>856.70009839083377</v>
      </c>
      <c r="J146" s="17">
        <f t="shared" si="19"/>
        <v>764.20013002906535</v>
      </c>
      <c r="L146" s="12">
        <f t="shared" si="20"/>
        <v>13.996864767014813</v>
      </c>
      <c r="M146" s="13">
        <f t="shared" si="21"/>
        <v>13.475105690798955</v>
      </c>
      <c r="N146" s="17">
        <f t="shared" si="22"/>
        <v>17.824597349701776</v>
      </c>
    </row>
    <row r="147" spans="1:14" x14ac:dyDescent="0.25">
      <c r="A147">
        <f t="shared" si="16"/>
        <v>43800</v>
      </c>
      <c r="B147">
        <f t="shared" si="23"/>
        <v>730</v>
      </c>
      <c r="C147" s="4">
        <f t="shared" si="24"/>
        <v>43007.347222221753</v>
      </c>
      <c r="D147" s="10">
        <v>-207.87</v>
      </c>
      <c r="E147" s="11">
        <v>-338.11</v>
      </c>
      <c r="F147" s="16">
        <v>-21.86</v>
      </c>
      <c r="H147" s="12">
        <f t="shared" si="17"/>
        <v>896.00005209282938</v>
      </c>
      <c r="I147" s="13">
        <f t="shared" si="18"/>
        <v>856.59980321833234</v>
      </c>
      <c r="J147" s="17">
        <f t="shared" si="19"/>
        <v>763.99992351231447</v>
      </c>
      <c r="L147" s="12">
        <f t="shared" si="20"/>
        <v>13.996864767014813</v>
      </c>
      <c r="M147" s="13">
        <f t="shared" si="21"/>
        <v>13.336788618402124</v>
      </c>
      <c r="N147" s="17">
        <f t="shared" si="22"/>
        <v>17.613119206057831</v>
      </c>
    </row>
    <row r="148" spans="1:14" x14ac:dyDescent="0.25">
      <c r="A148">
        <f t="shared" si="16"/>
        <v>44100</v>
      </c>
      <c r="B148">
        <f t="shared" si="23"/>
        <v>735</v>
      </c>
      <c r="C148" s="4">
        <f t="shared" si="24"/>
        <v>43007.350694443972</v>
      </c>
      <c r="D148" s="10">
        <v>-188.68</v>
      </c>
      <c r="E148" s="11">
        <v>-325.5</v>
      </c>
      <c r="F148" s="16">
        <v>-48</v>
      </c>
      <c r="H148" s="12">
        <f t="shared" si="17"/>
        <v>896.49988279113381</v>
      </c>
      <c r="I148" s="13">
        <f t="shared" si="18"/>
        <v>857.00003173897858</v>
      </c>
      <c r="J148" s="17">
        <f t="shared" si="19"/>
        <v>763.50007648768553</v>
      </c>
      <c r="L148" s="12">
        <f t="shared" si="20"/>
        <v>14.618304274216825</v>
      </c>
      <c r="M148" s="13">
        <f t="shared" si="21"/>
        <v>13.888743771225336</v>
      </c>
      <c r="N148" s="17">
        <f t="shared" si="22"/>
        <v>17.085130793942312</v>
      </c>
    </row>
    <row r="149" spans="1:14" x14ac:dyDescent="0.25">
      <c r="A149">
        <f t="shared" si="16"/>
        <v>44400</v>
      </c>
      <c r="B149">
        <f t="shared" si="23"/>
        <v>740</v>
      </c>
      <c r="C149" s="4">
        <f t="shared" si="24"/>
        <v>43007.354166666191</v>
      </c>
      <c r="D149" s="10">
        <v>-200.19</v>
      </c>
      <c r="E149" s="11">
        <v>-325.5</v>
      </c>
      <c r="F149" s="16">
        <v>-48</v>
      </c>
      <c r="H149" s="12">
        <f t="shared" si="17"/>
        <v>896.20008855780998</v>
      </c>
      <c r="I149" s="13">
        <f t="shared" si="18"/>
        <v>857.00003173897858</v>
      </c>
      <c r="J149" s="17">
        <f t="shared" si="19"/>
        <v>763.50007648768553</v>
      </c>
      <c r="L149" s="12">
        <f t="shared" si="20"/>
        <v>14.245570103925274</v>
      </c>
      <c r="M149" s="13">
        <f t="shared" si="21"/>
        <v>13.888743771225336</v>
      </c>
      <c r="N149" s="17">
        <f t="shared" si="22"/>
        <v>17.085130793942312</v>
      </c>
    </row>
    <row r="150" spans="1:14" x14ac:dyDescent="0.25">
      <c r="A150">
        <f t="shared" si="16"/>
        <v>44700</v>
      </c>
      <c r="B150">
        <f t="shared" si="23"/>
        <v>745</v>
      </c>
      <c r="C150" s="4">
        <f t="shared" si="24"/>
        <v>43007.35763888841</v>
      </c>
      <c r="D150" s="10">
        <v>-169.48</v>
      </c>
      <c r="E150" s="11">
        <v>-325.5</v>
      </c>
      <c r="F150" s="16">
        <v>-11.39</v>
      </c>
      <c r="H150" s="12">
        <f t="shared" si="17"/>
        <v>896.99997395358514</v>
      </c>
      <c r="I150" s="13">
        <f t="shared" si="18"/>
        <v>857.00003173897858</v>
      </c>
      <c r="J150" s="17">
        <f t="shared" si="19"/>
        <v>764.20013002906535</v>
      </c>
      <c r="L150" s="12">
        <f t="shared" si="20"/>
        <v>15.240067616492524</v>
      </c>
      <c r="M150" s="13">
        <f t="shared" si="21"/>
        <v>13.888743771225336</v>
      </c>
      <c r="N150" s="17">
        <f t="shared" si="22"/>
        <v>17.824597349701776</v>
      </c>
    </row>
    <row r="151" spans="1:14" x14ac:dyDescent="0.25">
      <c r="A151">
        <f t="shared" si="16"/>
        <v>45000</v>
      </c>
      <c r="B151">
        <f t="shared" si="23"/>
        <v>750</v>
      </c>
      <c r="C151" s="4">
        <f t="shared" si="24"/>
        <v>43007.361111110629</v>
      </c>
      <c r="D151" s="10">
        <v>-169.48</v>
      </c>
      <c r="E151" s="11">
        <v>-325.5</v>
      </c>
      <c r="F151" s="16">
        <v>-0.93</v>
      </c>
      <c r="H151" s="12">
        <f t="shared" si="17"/>
        <v>896.99997395358514</v>
      </c>
      <c r="I151" s="13">
        <f t="shared" si="18"/>
        <v>857.00003173897858</v>
      </c>
      <c r="J151" s="17">
        <f t="shared" si="19"/>
        <v>764.40014532660246</v>
      </c>
      <c r="L151" s="12">
        <f t="shared" si="20"/>
        <v>15.240067616492524</v>
      </c>
      <c r="M151" s="13">
        <f t="shared" si="21"/>
        <v>13.888743771225336</v>
      </c>
      <c r="N151" s="17">
        <f t="shared" si="22"/>
        <v>18.035873508490226</v>
      </c>
    </row>
    <row r="152" spans="1:14" x14ac:dyDescent="0.25">
      <c r="A152">
        <f t="shared" si="16"/>
        <v>45300</v>
      </c>
      <c r="B152">
        <f t="shared" si="23"/>
        <v>755</v>
      </c>
      <c r="C152" s="4">
        <f t="shared" si="24"/>
        <v>43007.364583332848</v>
      </c>
      <c r="D152" s="10">
        <v>-169.48</v>
      </c>
      <c r="E152" s="11">
        <v>-325.5</v>
      </c>
      <c r="F152" s="16">
        <v>-48</v>
      </c>
      <c r="H152" s="12">
        <f t="shared" si="17"/>
        <v>896.99997395358514</v>
      </c>
      <c r="I152" s="13">
        <f t="shared" si="18"/>
        <v>857.00003173897858</v>
      </c>
      <c r="J152" s="17">
        <f t="shared" si="19"/>
        <v>763.50007648768553</v>
      </c>
      <c r="L152" s="12">
        <f t="shared" si="20"/>
        <v>15.240067616492524</v>
      </c>
      <c r="M152" s="13">
        <f t="shared" si="21"/>
        <v>13.888743771225336</v>
      </c>
      <c r="N152" s="17">
        <f t="shared" si="22"/>
        <v>17.085130793942312</v>
      </c>
    </row>
    <row r="153" spans="1:14" x14ac:dyDescent="0.25">
      <c r="A153">
        <f t="shared" si="16"/>
        <v>45600</v>
      </c>
      <c r="B153">
        <f t="shared" si="23"/>
        <v>760</v>
      </c>
      <c r="C153" s="4">
        <f t="shared" si="24"/>
        <v>43007.368055555067</v>
      </c>
      <c r="D153" s="10">
        <v>-169.48</v>
      </c>
      <c r="E153" s="11">
        <v>-325.5</v>
      </c>
      <c r="F153" s="16">
        <v>-89.84</v>
      </c>
      <c r="H153" s="12">
        <f t="shared" si="17"/>
        <v>896.99997395358514</v>
      </c>
      <c r="I153" s="13">
        <f t="shared" si="18"/>
        <v>857.00003173897858</v>
      </c>
      <c r="J153" s="17">
        <f t="shared" si="19"/>
        <v>762.70001529753722</v>
      </c>
      <c r="L153" s="12">
        <f t="shared" si="20"/>
        <v>15.240067616492524</v>
      </c>
      <c r="M153" s="13">
        <f t="shared" si="21"/>
        <v>13.888743771225336</v>
      </c>
      <c r="N153" s="17">
        <f t="shared" si="22"/>
        <v>16.240026158788623</v>
      </c>
    </row>
    <row r="154" spans="1:14" x14ac:dyDescent="0.25">
      <c r="A154">
        <f t="shared" si="16"/>
        <v>45900</v>
      </c>
      <c r="B154">
        <f t="shared" si="23"/>
        <v>765</v>
      </c>
      <c r="C154" s="4">
        <f t="shared" si="24"/>
        <v>43007.371527777286</v>
      </c>
      <c r="D154" s="10">
        <v>-131.09</v>
      </c>
      <c r="E154" s="11">
        <v>-293.99</v>
      </c>
      <c r="F154" s="16">
        <v>-58.46</v>
      </c>
      <c r="H154" s="12">
        <f t="shared" si="17"/>
        <v>897.99989581434124</v>
      </c>
      <c r="I154" s="13">
        <f t="shared" si="18"/>
        <v>858.00012695591442</v>
      </c>
      <c r="J154" s="17">
        <f t="shared" si="19"/>
        <v>763.30006119014843</v>
      </c>
      <c r="L154" s="12">
        <f t="shared" si="20"/>
        <v>16.483270465970463</v>
      </c>
      <c r="M154" s="13">
        <f t="shared" si="21"/>
        <v>15.267975084901536</v>
      </c>
      <c r="N154" s="17">
        <f t="shared" si="22"/>
        <v>16.873854635153862</v>
      </c>
    </row>
    <row r="155" spans="1:14" x14ac:dyDescent="0.25">
      <c r="A155">
        <f t="shared" si="16"/>
        <v>46200</v>
      </c>
      <c r="B155">
        <f t="shared" si="23"/>
        <v>770</v>
      </c>
      <c r="C155" s="4">
        <f t="shared" si="24"/>
        <v>43007.374999999505</v>
      </c>
      <c r="D155" s="10">
        <v>-127.25</v>
      </c>
      <c r="E155" s="11">
        <v>-271.94</v>
      </c>
      <c r="F155" s="16">
        <v>-11.39</v>
      </c>
      <c r="H155" s="12">
        <f t="shared" si="17"/>
        <v>898.09991404683149</v>
      </c>
      <c r="I155" s="13">
        <f t="shared" si="18"/>
        <v>858.69997143491923</v>
      </c>
      <c r="J155" s="17">
        <f t="shared" si="19"/>
        <v>764.20013002906535</v>
      </c>
      <c r="L155" s="12">
        <f t="shared" si="20"/>
        <v>16.607623134425694</v>
      </c>
      <c r="M155" s="13">
        <f t="shared" si="21"/>
        <v>16.233130605897031</v>
      </c>
      <c r="N155" s="17">
        <f t="shared" si="22"/>
        <v>17.824597349701776</v>
      </c>
    </row>
    <row r="156" spans="1:14" x14ac:dyDescent="0.25">
      <c r="A156">
        <f t="shared" si="16"/>
        <v>46500</v>
      </c>
      <c r="B156">
        <f t="shared" si="23"/>
        <v>775</v>
      </c>
      <c r="C156" s="4">
        <f t="shared" si="24"/>
        <v>43007.378472221724</v>
      </c>
      <c r="D156" s="10">
        <v>-96.53</v>
      </c>
      <c r="E156" s="11">
        <v>-262.49</v>
      </c>
      <c r="F156" s="16">
        <v>35.67</v>
      </c>
      <c r="H156" s="12">
        <f t="shared" si="17"/>
        <v>898.90005990675388</v>
      </c>
      <c r="I156" s="13">
        <f t="shared" si="18"/>
        <v>858.99990478306404</v>
      </c>
      <c r="J156" s="17">
        <f t="shared" si="19"/>
        <v>765.1000076487685</v>
      </c>
      <c r="L156" s="12">
        <f t="shared" si="20"/>
        <v>17.602444482067085</v>
      </c>
      <c r="M156" s="13">
        <f t="shared" si="21"/>
        <v>16.646768686323639</v>
      </c>
      <c r="N156" s="17">
        <f t="shared" si="22"/>
        <v>18.775138079394196</v>
      </c>
    </row>
    <row r="157" spans="1:14" x14ac:dyDescent="0.25">
      <c r="A157">
        <f t="shared" si="16"/>
        <v>46800</v>
      </c>
      <c r="B157">
        <f t="shared" si="23"/>
        <v>780</v>
      </c>
      <c r="C157" s="4">
        <f t="shared" si="24"/>
        <v>43007.381944443943</v>
      </c>
      <c r="D157" s="10">
        <v>-92.69</v>
      </c>
      <c r="E157" s="11">
        <v>-262.49</v>
      </c>
      <c r="F157" s="16">
        <v>40.9</v>
      </c>
      <c r="H157" s="12">
        <f t="shared" si="17"/>
        <v>899.00007813924401</v>
      </c>
      <c r="I157" s="13">
        <f t="shared" si="18"/>
        <v>858.99990478306404</v>
      </c>
      <c r="J157" s="17">
        <f t="shared" si="19"/>
        <v>765.20001529753711</v>
      </c>
      <c r="L157" s="12">
        <f t="shared" si="20"/>
        <v>17.726797150522088</v>
      </c>
      <c r="M157" s="13">
        <f t="shared" si="21"/>
        <v>16.646768686323639</v>
      </c>
      <c r="N157" s="17">
        <f t="shared" si="22"/>
        <v>18.880776158788535</v>
      </c>
    </row>
    <row r="158" spans="1:14" x14ac:dyDescent="0.25">
      <c r="A158">
        <f t="shared" si="16"/>
        <v>47100</v>
      </c>
      <c r="B158">
        <f t="shared" si="23"/>
        <v>785</v>
      </c>
      <c r="C158" s="4">
        <f t="shared" si="24"/>
        <v>43007.385416666162</v>
      </c>
      <c r="D158" s="10">
        <v>-69.66</v>
      </c>
      <c r="E158" s="11">
        <v>-243.58</v>
      </c>
      <c r="F158" s="16">
        <v>14.75</v>
      </c>
      <c r="H158" s="12">
        <f t="shared" si="17"/>
        <v>899.59992707003869</v>
      </c>
      <c r="I158" s="13">
        <f t="shared" si="18"/>
        <v>859.60008886914011</v>
      </c>
      <c r="J158" s="17">
        <f t="shared" si="19"/>
        <v>764.6999770536944</v>
      </c>
      <c r="L158" s="12">
        <f t="shared" si="20"/>
        <v>18.472589326179104</v>
      </c>
      <c r="M158" s="13">
        <f t="shared" si="21"/>
        <v>17.474482559431181</v>
      </c>
      <c r="N158" s="17">
        <f t="shared" si="22"/>
        <v>18.352585761817409</v>
      </c>
    </row>
    <row r="159" spans="1:14" x14ac:dyDescent="0.25">
      <c r="A159">
        <f t="shared" si="16"/>
        <v>47400</v>
      </c>
      <c r="B159">
        <f t="shared" si="23"/>
        <v>790</v>
      </c>
      <c r="C159" s="4">
        <f t="shared" si="24"/>
        <v>43007.388888888381</v>
      </c>
      <c r="D159" s="10">
        <v>-54.3</v>
      </c>
      <c r="E159" s="11">
        <v>-230.98</v>
      </c>
      <c r="F159" s="16">
        <v>9.52</v>
      </c>
      <c r="H159" s="12">
        <f t="shared" si="17"/>
        <v>899.99999999999989</v>
      </c>
      <c r="I159" s="13">
        <f t="shared" si="18"/>
        <v>860</v>
      </c>
      <c r="J159" s="17">
        <f t="shared" si="19"/>
        <v>764.59996940492579</v>
      </c>
      <c r="L159" s="12">
        <f t="shared" si="20"/>
        <v>18.970000000000027</v>
      </c>
      <c r="M159" s="13">
        <f t="shared" si="21"/>
        <v>18.026000000000067</v>
      </c>
      <c r="N159" s="17">
        <f t="shared" si="22"/>
        <v>18.246947682423183</v>
      </c>
    </row>
    <row r="160" spans="1:14" x14ac:dyDescent="0.25">
      <c r="A160">
        <f t="shared" si="16"/>
        <v>47700</v>
      </c>
      <c r="B160">
        <f t="shared" si="23"/>
        <v>795</v>
      </c>
      <c r="C160" s="4">
        <f t="shared" si="24"/>
        <v>43007.3923611106</v>
      </c>
      <c r="D160" s="10">
        <v>-50.46</v>
      </c>
      <c r="E160" s="11">
        <v>-205.78</v>
      </c>
      <c r="F160" s="16">
        <v>35.67</v>
      </c>
      <c r="H160" s="12">
        <f t="shared" si="17"/>
        <v>900.10001823249036</v>
      </c>
      <c r="I160" s="13">
        <f t="shared" si="18"/>
        <v>860.79982226171967</v>
      </c>
      <c r="J160" s="17">
        <f t="shared" si="19"/>
        <v>765.1000076487685</v>
      </c>
      <c r="L160" s="12">
        <f t="shared" si="20"/>
        <v>19.094352668455258</v>
      </c>
      <c r="M160" s="13">
        <f t="shared" si="21"/>
        <v>19.129034881137613</v>
      </c>
      <c r="N160" s="17">
        <f t="shared" si="22"/>
        <v>18.775138079394196</v>
      </c>
    </row>
    <row r="161" spans="1:14" x14ac:dyDescent="0.25">
      <c r="A161">
        <f t="shared" si="16"/>
        <v>48000</v>
      </c>
      <c r="B161">
        <f t="shared" si="23"/>
        <v>800</v>
      </c>
      <c r="C161" s="4">
        <f t="shared" si="24"/>
        <v>43007.395833332819</v>
      </c>
      <c r="D161" s="10">
        <v>-31.27</v>
      </c>
      <c r="E161" s="11">
        <v>-199.47</v>
      </c>
      <c r="F161" s="16">
        <v>82.74</v>
      </c>
      <c r="H161" s="12">
        <f t="shared" si="17"/>
        <v>900.59984893079479</v>
      </c>
      <c r="I161" s="13">
        <f t="shared" si="18"/>
        <v>861.00009521693585</v>
      </c>
      <c r="J161" s="17">
        <f t="shared" si="19"/>
        <v>766.00007648768542</v>
      </c>
      <c r="L161" s="12">
        <f t="shared" si="20"/>
        <v>19.71579217565727</v>
      </c>
      <c r="M161" s="13">
        <f t="shared" si="21"/>
        <v>19.405231313676268</v>
      </c>
      <c r="N161" s="17">
        <f t="shared" si="22"/>
        <v>19.72588079394211</v>
      </c>
    </row>
    <row r="162" spans="1:14" x14ac:dyDescent="0.25">
      <c r="A162">
        <f t="shared" si="16"/>
        <v>48300</v>
      </c>
      <c r="B162">
        <f t="shared" si="23"/>
        <v>805</v>
      </c>
      <c r="C162" s="4">
        <f t="shared" si="24"/>
        <v>43007.399305555038</v>
      </c>
      <c r="D162" s="10">
        <v>-31.27</v>
      </c>
      <c r="E162" s="11">
        <v>-199.47</v>
      </c>
      <c r="F162" s="16">
        <v>114.11</v>
      </c>
      <c r="H162" s="12">
        <f t="shared" si="17"/>
        <v>900.59984893079479</v>
      </c>
      <c r="I162" s="13">
        <f t="shared" si="18"/>
        <v>861.00009521693585</v>
      </c>
      <c r="J162" s="17">
        <f t="shared" si="19"/>
        <v>766.59993116108308</v>
      </c>
      <c r="L162" s="12">
        <f t="shared" si="20"/>
        <v>19.71579217565727</v>
      </c>
      <c r="M162" s="13">
        <f t="shared" si="21"/>
        <v>19.405231313676268</v>
      </c>
      <c r="N162" s="17">
        <f t="shared" si="22"/>
        <v>20.359507285452082</v>
      </c>
    </row>
    <row r="163" spans="1:14" x14ac:dyDescent="0.25">
      <c r="A163">
        <f t="shared" si="16"/>
        <v>48600</v>
      </c>
      <c r="B163">
        <f t="shared" si="23"/>
        <v>810</v>
      </c>
      <c r="C163" s="4">
        <f t="shared" si="24"/>
        <v>43007.402777777257</v>
      </c>
      <c r="D163" s="10">
        <v>-15.91</v>
      </c>
      <c r="E163" s="11">
        <v>-199.47</v>
      </c>
      <c r="F163" s="16">
        <v>61.82</v>
      </c>
      <c r="H163" s="12">
        <f t="shared" si="17"/>
        <v>900.99992186075576</v>
      </c>
      <c r="I163" s="13">
        <f t="shared" si="18"/>
        <v>861.00009521693585</v>
      </c>
      <c r="J163" s="17">
        <f t="shared" si="19"/>
        <v>765.60004589261132</v>
      </c>
      <c r="L163" s="12">
        <f t="shared" si="20"/>
        <v>20.213202849477739</v>
      </c>
      <c r="M163" s="13">
        <f t="shared" si="21"/>
        <v>19.405231313676268</v>
      </c>
      <c r="N163" s="17">
        <f t="shared" si="22"/>
        <v>19.303328476365323</v>
      </c>
    </row>
    <row r="164" spans="1:14" x14ac:dyDescent="0.25">
      <c r="A164">
        <f t="shared" si="16"/>
        <v>48900</v>
      </c>
      <c r="B164">
        <f t="shared" si="23"/>
        <v>815</v>
      </c>
      <c r="C164" s="4">
        <f t="shared" si="24"/>
        <v>43007.406249999476</v>
      </c>
      <c r="D164" s="10">
        <v>-15.91</v>
      </c>
      <c r="E164" s="11">
        <v>-199.47</v>
      </c>
      <c r="F164" s="16">
        <v>51.36</v>
      </c>
      <c r="H164" s="12">
        <f t="shared" si="17"/>
        <v>900.99992186075576</v>
      </c>
      <c r="I164" s="13">
        <f t="shared" si="18"/>
        <v>861.00009521693585</v>
      </c>
      <c r="J164" s="17">
        <f t="shared" si="19"/>
        <v>765.40003059507421</v>
      </c>
      <c r="L164" s="12">
        <f t="shared" si="20"/>
        <v>20.213202849477739</v>
      </c>
      <c r="M164" s="13">
        <f t="shared" si="21"/>
        <v>19.405231313676268</v>
      </c>
      <c r="N164" s="17">
        <f t="shared" si="22"/>
        <v>19.092052317576872</v>
      </c>
    </row>
    <row r="165" spans="1:14" x14ac:dyDescent="0.25">
      <c r="A165">
        <f t="shared" si="16"/>
        <v>49200</v>
      </c>
      <c r="B165">
        <f t="shared" si="23"/>
        <v>820</v>
      </c>
      <c r="C165" s="4">
        <f t="shared" si="24"/>
        <v>43007.409722221695</v>
      </c>
      <c r="D165" s="10">
        <v>-15.91</v>
      </c>
      <c r="E165" s="11">
        <v>-180.57</v>
      </c>
      <c r="F165" s="16">
        <v>61.82</v>
      </c>
      <c r="H165" s="12">
        <f t="shared" si="17"/>
        <v>900.99992186075576</v>
      </c>
      <c r="I165" s="13">
        <f t="shared" si="18"/>
        <v>861.59996191322557</v>
      </c>
      <c r="J165" s="17">
        <f t="shared" si="19"/>
        <v>765.60004589261132</v>
      </c>
      <c r="L165" s="12">
        <f t="shared" si="20"/>
        <v>20.213202849477739</v>
      </c>
      <c r="M165" s="13">
        <f t="shared" si="21"/>
        <v>20.232507474529484</v>
      </c>
      <c r="N165" s="17">
        <f t="shared" si="22"/>
        <v>19.303328476365323</v>
      </c>
    </row>
    <row r="166" spans="1:14" x14ac:dyDescent="0.25">
      <c r="A166">
        <f t="shared" si="16"/>
        <v>49500</v>
      </c>
      <c r="B166">
        <f t="shared" si="23"/>
        <v>825</v>
      </c>
      <c r="C166" s="4">
        <f t="shared" si="24"/>
        <v>43007.413194443914</v>
      </c>
      <c r="D166" s="10">
        <v>-4.3899999999999997</v>
      </c>
      <c r="E166" s="11">
        <v>-167.97</v>
      </c>
      <c r="F166" s="16">
        <v>98.43</v>
      </c>
      <c r="H166" s="12">
        <f t="shared" si="17"/>
        <v>901.29997655822672</v>
      </c>
      <c r="I166" s="13">
        <f t="shared" si="18"/>
        <v>861.99987304408535</v>
      </c>
      <c r="J166" s="17">
        <f t="shared" si="19"/>
        <v>766.30009943399114</v>
      </c>
      <c r="L166" s="12">
        <f t="shared" si="20"/>
        <v>20.586260854843431</v>
      </c>
      <c r="M166" s="13">
        <f t="shared" si="21"/>
        <v>20.784024915098144</v>
      </c>
      <c r="N166" s="17">
        <f t="shared" si="22"/>
        <v>20.0427950321249</v>
      </c>
    </row>
    <row r="167" spans="1:14" x14ac:dyDescent="0.25">
      <c r="A167">
        <f t="shared" si="16"/>
        <v>49800</v>
      </c>
      <c r="B167">
        <f t="shared" si="23"/>
        <v>830</v>
      </c>
      <c r="C167" s="4">
        <f t="shared" si="24"/>
        <v>43007.416666666133</v>
      </c>
      <c r="D167" s="10">
        <v>-0.55000000000000004</v>
      </c>
      <c r="E167" s="11">
        <v>-167.97</v>
      </c>
      <c r="F167" s="16">
        <v>135.03</v>
      </c>
      <c r="H167" s="12">
        <f t="shared" si="17"/>
        <v>901.39999479071696</v>
      </c>
      <c r="I167" s="13">
        <f t="shared" si="18"/>
        <v>861.99987304408535</v>
      </c>
      <c r="J167" s="17">
        <f t="shared" si="19"/>
        <v>766.99996175615729</v>
      </c>
      <c r="L167" s="12">
        <f t="shared" si="20"/>
        <v>20.710613523298434</v>
      </c>
      <c r="M167" s="13">
        <f t="shared" si="21"/>
        <v>20.784024915098144</v>
      </c>
      <c r="N167" s="17">
        <f t="shared" si="22"/>
        <v>20.782059603028983</v>
      </c>
    </row>
    <row r="168" spans="1:14" x14ac:dyDescent="0.25">
      <c r="A168">
        <f t="shared" si="16"/>
        <v>50100</v>
      </c>
      <c r="B168">
        <f t="shared" si="23"/>
        <v>835</v>
      </c>
      <c r="C168" s="4">
        <f t="shared" si="24"/>
        <v>43007.420138888352</v>
      </c>
      <c r="D168" s="10">
        <v>14.81</v>
      </c>
      <c r="E168" s="11">
        <v>-167.97</v>
      </c>
      <c r="F168" s="16">
        <v>161.18</v>
      </c>
      <c r="H168" s="12">
        <f t="shared" si="17"/>
        <v>901.80006772067816</v>
      </c>
      <c r="I168" s="13">
        <f t="shared" si="18"/>
        <v>861.99987304408535</v>
      </c>
      <c r="J168" s="17">
        <f t="shared" si="19"/>
        <v>767.5</v>
      </c>
      <c r="L168" s="12">
        <f t="shared" si="20"/>
        <v>21.20802419711913</v>
      </c>
      <c r="M168" s="13">
        <f t="shared" si="21"/>
        <v>20.784024915098144</v>
      </c>
      <c r="N168" s="17">
        <f t="shared" si="22"/>
        <v>21.310249999999996</v>
      </c>
    </row>
    <row r="169" spans="1:14" x14ac:dyDescent="0.25">
      <c r="A169">
        <f t="shared" si="16"/>
        <v>50400</v>
      </c>
      <c r="B169">
        <f t="shared" si="23"/>
        <v>840</v>
      </c>
      <c r="C169" s="4">
        <f t="shared" si="24"/>
        <v>43007.423611110571</v>
      </c>
      <c r="D169" s="10">
        <v>22.49</v>
      </c>
      <c r="E169" s="11">
        <v>-164.82</v>
      </c>
      <c r="F169" s="16">
        <v>103.66</v>
      </c>
      <c r="H169" s="12">
        <f t="shared" si="17"/>
        <v>902.00010418565876</v>
      </c>
      <c r="I169" s="13">
        <f t="shared" si="18"/>
        <v>862.09985082680032</v>
      </c>
      <c r="J169" s="17">
        <f t="shared" si="19"/>
        <v>766.40010708275975</v>
      </c>
      <c r="L169" s="12">
        <f t="shared" si="20"/>
        <v>21.456729534029591</v>
      </c>
      <c r="M169" s="13">
        <f t="shared" si="21"/>
        <v>20.921904275240422</v>
      </c>
      <c r="N169" s="17">
        <f t="shared" si="22"/>
        <v>20.148433111519125</v>
      </c>
    </row>
    <row r="170" spans="1:14" x14ac:dyDescent="0.25">
      <c r="A170">
        <f t="shared" si="16"/>
        <v>50700</v>
      </c>
      <c r="B170">
        <f t="shared" si="23"/>
        <v>845</v>
      </c>
      <c r="C170" s="4">
        <f t="shared" si="24"/>
        <v>43007.42708333279</v>
      </c>
      <c r="D170" s="10">
        <v>22.49</v>
      </c>
      <c r="E170" s="11">
        <v>-167.97</v>
      </c>
      <c r="F170" s="16">
        <v>51.36</v>
      </c>
      <c r="G170" s="3"/>
      <c r="H170" s="14"/>
      <c r="I170" s="1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O17" sqref="O17"/>
    </sheetView>
  </sheetViews>
  <sheetFormatPr defaultRowHeight="15" x14ac:dyDescent="0.25"/>
  <cols>
    <col min="2" max="2" width="14.42578125" bestFit="1" customWidth="1"/>
    <col min="3" max="3" width="13.42578125" bestFit="1" customWidth="1"/>
  </cols>
  <sheetData>
    <row r="1" spans="1:4" x14ac:dyDescent="0.25">
      <c r="A1" t="s">
        <v>13</v>
      </c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4" spans="1:4" x14ac:dyDescent="0.25">
      <c r="A4">
        <v>10</v>
      </c>
      <c r="B4">
        <v>907</v>
      </c>
      <c r="C4">
        <v>874</v>
      </c>
      <c r="D4">
        <v>762</v>
      </c>
    </row>
    <row r="5" spans="1:4" x14ac:dyDescent="0.25">
      <c r="A5">
        <v>500</v>
      </c>
      <c r="B5">
        <v>915</v>
      </c>
      <c r="C5">
        <v>879</v>
      </c>
      <c r="D5">
        <v>768</v>
      </c>
    </row>
    <row r="6" spans="1:4" x14ac:dyDescent="0.25">
      <c r="A6">
        <v>900</v>
      </c>
      <c r="B6">
        <v>927</v>
      </c>
      <c r="C6">
        <v>893</v>
      </c>
      <c r="D6">
        <v>779</v>
      </c>
    </row>
    <row r="14" spans="1:4" x14ac:dyDescent="0.25">
      <c r="A14" t="s">
        <v>14</v>
      </c>
    </row>
    <row r="15" spans="1:4" x14ac:dyDescent="0.25">
      <c r="A15" t="s">
        <v>3</v>
      </c>
      <c r="B15" t="s">
        <v>0</v>
      </c>
      <c r="C15" t="s">
        <v>1</v>
      </c>
      <c r="D15" t="s">
        <v>2</v>
      </c>
    </row>
    <row r="16" spans="1:4" x14ac:dyDescent="0.25">
      <c r="A16">
        <v>50</v>
      </c>
      <c r="B16">
        <v>902</v>
      </c>
      <c r="C16">
        <v>868</v>
      </c>
      <c r="D16">
        <v>765</v>
      </c>
    </row>
    <row r="17" spans="1:4" x14ac:dyDescent="0.25">
      <c r="A17">
        <v>500</v>
      </c>
      <c r="B17">
        <v>918</v>
      </c>
      <c r="C17">
        <v>887</v>
      </c>
      <c r="D17">
        <v>775</v>
      </c>
    </row>
    <row r="18" spans="1:4" x14ac:dyDescent="0.25">
      <c r="A18">
        <v>900</v>
      </c>
      <c r="B18">
        <v>922</v>
      </c>
      <c r="C18">
        <v>893</v>
      </c>
      <c r="D18">
        <v>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DATALOG 092917 1500</vt:lpstr>
      <vt:lpstr>DATLOG 092917 800</vt:lpstr>
      <vt:lpstr>First Cal</vt:lpstr>
      <vt:lpstr>Chart1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</dc:creator>
  <cp:lastModifiedBy>Marks, Constant</cp:lastModifiedBy>
  <dcterms:created xsi:type="dcterms:W3CDTF">2017-09-27T22:54:52Z</dcterms:created>
  <dcterms:modified xsi:type="dcterms:W3CDTF">2017-10-02T22:34:01Z</dcterms:modified>
</cp:coreProperties>
</file>