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168D324A-64F8-0741-854C-ABB0DD977262}" xr6:coauthVersionLast="47" xr6:coauthVersionMax="47" xr10:uidLastSave="{00000000-0000-0000-0000-000000000000}"/>
  <bookViews>
    <workbookView xWindow="60" yWindow="500" windowWidth="28800" windowHeight="16280" firstSheet="2" activeTab="10" xr2:uid="{24E8A63E-ABB7-F849-A6CD-501E760B56D6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Permit Log" sheetId="7" r:id="rId7"/>
    <sheet name="Domestic Declarations" sheetId="8" r:id="rId8"/>
    <sheet name="International Declarartions" sheetId="9" r:id="rId9"/>
    <sheet name="Internal Validation" sheetId="11" r:id="rId10"/>
    <sheet name="Process Model" sheetId="12" r:id="rId11"/>
    <sheet name="Tabelle2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1" l="1"/>
  <c r="O6" i="11"/>
  <c r="V4" i="11"/>
  <c r="V6" i="11"/>
  <c r="V36" i="6" l="1"/>
  <c r="V37" i="6"/>
  <c r="V38" i="6"/>
  <c r="V39" i="6"/>
  <c r="V40" i="6"/>
  <c r="D19" i="12"/>
  <c r="E19" i="12"/>
  <c r="F19" i="12"/>
  <c r="G19" i="12"/>
  <c r="H19" i="12"/>
  <c r="I19" i="12"/>
  <c r="J19" i="12"/>
  <c r="C19" i="12"/>
  <c r="D9" i="12"/>
  <c r="K9" i="12" s="1"/>
  <c r="E9" i="12"/>
  <c r="F9" i="12"/>
  <c r="G9" i="12"/>
  <c r="H9" i="12"/>
  <c r="I9" i="12"/>
  <c r="J9" i="12"/>
  <c r="C9" i="12"/>
  <c r="K6" i="12"/>
  <c r="K7" i="12"/>
  <c r="K8" i="12"/>
  <c r="K15" i="12"/>
  <c r="K16" i="12"/>
  <c r="K17" i="12"/>
  <c r="K18" i="12"/>
  <c r="K5" i="12"/>
  <c r="O40" i="9"/>
  <c r="P40" i="9"/>
  <c r="Q40" i="9"/>
  <c r="R40" i="9"/>
  <c r="S40" i="9"/>
  <c r="T40" i="9"/>
  <c r="U40" i="9"/>
  <c r="V40" i="9"/>
  <c r="V48" i="9" s="1"/>
  <c r="W40" i="9"/>
  <c r="W48" i="9" s="1"/>
  <c r="X40" i="9"/>
  <c r="Y40" i="9"/>
  <c r="Y48" i="9" s="1"/>
  <c r="Z40" i="9"/>
  <c r="Z48" i="9" s="1"/>
  <c r="V8" i="11"/>
  <c r="V9" i="11"/>
  <c r="V10" i="11"/>
  <c r="V11" i="11"/>
  <c r="V12" i="11"/>
  <c r="V2" i="11"/>
  <c r="Q5" i="11"/>
  <c r="Q7" i="11"/>
  <c r="Q8" i="11"/>
  <c r="Q9" i="11"/>
  <c r="Q10" i="11"/>
  <c r="Q11" i="11"/>
  <c r="Q12" i="11"/>
  <c r="Q3" i="11"/>
  <c r="O8" i="11"/>
  <c r="O9" i="11"/>
  <c r="O10" i="11"/>
  <c r="O11" i="11"/>
  <c r="O12" i="11"/>
  <c r="O2" i="11"/>
  <c r="J5" i="11"/>
  <c r="J7" i="11"/>
  <c r="J8" i="11"/>
  <c r="J9" i="11"/>
  <c r="J10" i="11"/>
  <c r="J11" i="11"/>
  <c r="J12" i="11"/>
  <c r="J3" i="11"/>
  <c r="E2" i="11"/>
  <c r="E4" i="11"/>
  <c r="E5" i="11"/>
  <c r="E6" i="11"/>
  <c r="D14" i="11"/>
  <c r="C14" i="11"/>
  <c r="E7" i="11"/>
  <c r="E8" i="11"/>
  <c r="E9" i="11"/>
  <c r="E10" i="11"/>
  <c r="E11" i="11"/>
  <c r="E12" i="11"/>
  <c r="E3" i="11"/>
  <c r="N45" i="2"/>
  <c r="N46" i="2"/>
  <c r="N47" i="2"/>
  <c r="N48" i="2"/>
  <c r="N44" i="2"/>
  <c r="N45" i="3"/>
  <c r="N46" i="3"/>
  <c r="N47" i="3"/>
  <c r="N48" i="3"/>
  <c r="N44" i="3"/>
  <c r="N45" i="4"/>
  <c r="N46" i="4"/>
  <c r="N47" i="4"/>
  <c r="N48" i="4"/>
  <c r="N44" i="4"/>
  <c r="N45" i="6"/>
  <c r="N46" i="6"/>
  <c r="N47" i="6"/>
  <c r="N48" i="6"/>
  <c r="N44" i="6"/>
  <c r="N45" i="7"/>
  <c r="N46" i="7"/>
  <c r="N47" i="7"/>
  <c r="N48" i="7"/>
  <c r="N44" i="7"/>
  <c r="M36" i="8"/>
  <c r="M37" i="8"/>
  <c r="M38" i="8"/>
  <c r="M39" i="8"/>
  <c r="M40" i="8"/>
  <c r="M40" i="9"/>
  <c r="L40" i="9"/>
  <c r="K40" i="9"/>
  <c r="J40" i="9"/>
  <c r="I40" i="9"/>
  <c r="H40" i="9"/>
  <c r="G40" i="9"/>
  <c r="F40" i="9"/>
  <c r="E40" i="9"/>
  <c r="D40" i="9"/>
  <c r="C40" i="9"/>
  <c r="B40" i="9"/>
  <c r="Z39" i="9"/>
  <c r="Y39" i="9"/>
  <c r="X39" i="9"/>
  <c r="W39" i="9"/>
  <c r="V39" i="9"/>
  <c r="U39" i="9"/>
  <c r="T39" i="9"/>
  <c r="S39" i="9"/>
  <c r="R39" i="9"/>
  <c r="Q39" i="9"/>
  <c r="P39" i="9"/>
  <c r="O39" i="9"/>
  <c r="M39" i="9"/>
  <c r="M47" i="9" s="1"/>
  <c r="L39" i="9"/>
  <c r="K39" i="9"/>
  <c r="J39" i="9"/>
  <c r="I39" i="9"/>
  <c r="H39" i="9"/>
  <c r="G39" i="9"/>
  <c r="F39" i="9"/>
  <c r="E39" i="9"/>
  <c r="D39" i="9"/>
  <c r="C39" i="9"/>
  <c r="B39" i="9"/>
  <c r="Z38" i="9"/>
  <c r="Y38" i="9"/>
  <c r="X38" i="9"/>
  <c r="W38" i="9"/>
  <c r="V38" i="9"/>
  <c r="U38" i="9"/>
  <c r="T38" i="9"/>
  <c r="S38" i="9"/>
  <c r="R38" i="9"/>
  <c r="Q38" i="9"/>
  <c r="P38" i="9"/>
  <c r="O38" i="9"/>
  <c r="M38" i="9"/>
  <c r="M46" i="9" s="1"/>
  <c r="L38" i="9"/>
  <c r="K38" i="9"/>
  <c r="J38" i="9"/>
  <c r="I38" i="9"/>
  <c r="H38" i="9"/>
  <c r="G38" i="9"/>
  <c r="F38" i="9"/>
  <c r="E38" i="9"/>
  <c r="D38" i="9"/>
  <c r="C38" i="9"/>
  <c r="B38" i="9"/>
  <c r="Z37" i="9"/>
  <c r="Y37" i="9"/>
  <c r="X37" i="9"/>
  <c r="W37" i="9"/>
  <c r="V37" i="9"/>
  <c r="U37" i="9"/>
  <c r="T37" i="9"/>
  <c r="S37" i="9"/>
  <c r="R37" i="9"/>
  <c r="Q37" i="9"/>
  <c r="P37" i="9"/>
  <c r="O37" i="9"/>
  <c r="M37" i="9"/>
  <c r="M45" i="9" s="1"/>
  <c r="L37" i="9"/>
  <c r="K37" i="9"/>
  <c r="J37" i="9"/>
  <c r="I37" i="9"/>
  <c r="H37" i="9"/>
  <c r="G37" i="9"/>
  <c r="F37" i="9"/>
  <c r="E37" i="9"/>
  <c r="D37" i="9"/>
  <c r="C37" i="9"/>
  <c r="B37" i="9"/>
  <c r="Z36" i="9"/>
  <c r="Y36" i="9"/>
  <c r="X36" i="9"/>
  <c r="W36" i="9"/>
  <c r="V36" i="9"/>
  <c r="U36" i="9"/>
  <c r="T36" i="9"/>
  <c r="S36" i="9"/>
  <c r="R36" i="9"/>
  <c r="Q36" i="9"/>
  <c r="P36" i="9"/>
  <c r="O36" i="9"/>
  <c r="M36" i="9"/>
  <c r="M44" i="9" s="1"/>
  <c r="L36" i="9"/>
  <c r="K36" i="9"/>
  <c r="J36" i="9"/>
  <c r="I36" i="9"/>
  <c r="H36" i="9"/>
  <c r="G36" i="9"/>
  <c r="F36" i="9"/>
  <c r="E36" i="9"/>
  <c r="D36" i="9"/>
  <c r="C36" i="9"/>
  <c r="B36" i="9"/>
  <c r="O36" i="8"/>
  <c r="P36" i="8"/>
  <c r="Q36" i="8"/>
  <c r="R36" i="8"/>
  <c r="S36" i="8"/>
  <c r="T36" i="8"/>
  <c r="U36" i="8"/>
  <c r="V36" i="8"/>
  <c r="W36" i="8"/>
  <c r="X36" i="8"/>
  <c r="Y36" i="8"/>
  <c r="Y44" i="8" s="1"/>
  <c r="Z36" i="8"/>
  <c r="O37" i="8"/>
  <c r="P37" i="8"/>
  <c r="Q37" i="8"/>
  <c r="R37" i="8"/>
  <c r="S37" i="8"/>
  <c r="T37" i="8"/>
  <c r="U37" i="8"/>
  <c r="U45" i="8" s="1"/>
  <c r="V37" i="8"/>
  <c r="W37" i="8"/>
  <c r="X37" i="8"/>
  <c r="Y37" i="8"/>
  <c r="Z37" i="8"/>
  <c r="O38" i="8"/>
  <c r="P38" i="8"/>
  <c r="Q38" i="8"/>
  <c r="R38" i="8"/>
  <c r="S38" i="8"/>
  <c r="T38" i="8"/>
  <c r="U38" i="8"/>
  <c r="V38" i="8"/>
  <c r="W38" i="8"/>
  <c r="X38" i="8"/>
  <c r="Y38" i="8"/>
  <c r="Z38" i="8"/>
  <c r="O39" i="8"/>
  <c r="P39" i="8"/>
  <c r="Q39" i="8"/>
  <c r="R39" i="8"/>
  <c r="S39" i="8"/>
  <c r="T39" i="8"/>
  <c r="U39" i="8"/>
  <c r="V39" i="8"/>
  <c r="W39" i="8"/>
  <c r="X39" i="8"/>
  <c r="Y39" i="8"/>
  <c r="Z39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I47" i="8" s="1"/>
  <c r="J39" i="8"/>
  <c r="K39" i="8"/>
  <c r="L39" i="8"/>
  <c r="H40" i="8"/>
  <c r="I40" i="8"/>
  <c r="J40" i="8"/>
  <c r="K40" i="8"/>
  <c r="L40" i="8"/>
  <c r="G37" i="8"/>
  <c r="M45" i="8" s="1"/>
  <c r="G38" i="8"/>
  <c r="M46" i="8" s="1"/>
  <c r="G39" i="8"/>
  <c r="G40" i="8"/>
  <c r="Z48" i="8"/>
  <c r="Y48" i="8"/>
  <c r="X48" i="8"/>
  <c r="W48" i="8"/>
  <c r="V48" i="8"/>
  <c r="U48" i="8"/>
  <c r="AA48" i="8" s="1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G36" i="8"/>
  <c r="M44" i="8" s="1"/>
  <c r="F36" i="8"/>
  <c r="E36" i="8"/>
  <c r="D36" i="8"/>
  <c r="C36" i="8"/>
  <c r="B36" i="8"/>
  <c r="M47" i="7"/>
  <c r="M46" i="7"/>
  <c r="Z40" i="7"/>
  <c r="Y40" i="7"/>
  <c r="X40" i="7"/>
  <c r="W40" i="7"/>
  <c r="V40" i="7"/>
  <c r="U40" i="7"/>
  <c r="U48" i="7" s="1"/>
  <c r="T40" i="7"/>
  <c r="S40" i="7"/>
  <c r="R40" i="7"/>
  <c r="Q40" i="7"/>
  <c r="P40" i="7"/>
  <c r="O40" i="7"/>
  <c r="M40" i="7"/>
  <c r="M48" i="7" s="1"/>
  <c r="L40" i="7"/>
  <c r="L48" i="7" s="1"/>
  <c r="K40" i="7"/>
  <c r="K48" i="7" s="1"/>
  <c r="J40" i="7"/>
  <c r="J48" i="7" s="1"/>
  <c r="I40" i="7"/>
  <c r="I48" i="7" s="1"/>
  <c r="H40" i="7"/>
  <c r="G40" i="7"/>
  <c r="F40" i="7"/>
  <c r="E40" i="7"/>
  <c r="D40" i="7"/>
  <c r="C40" i="7"/>
  <c r="B40" i="7"/>
  <c r="H48" i="7" s="1"/>
  <c r="Z39" i="7"/>
  <c r="Y39" i="7"/>
  <c r="X39" i="7"/>
  <c r="W39" i="7"/>
  <c r="V39" i="7"/>
  <c r="U39" i="7"/>
  <c r="T39" i="7"/>
  <c r="S39" i="7"/>
  <c r="R39" i="7"/>
  <c r="Q39" i="7"/>
  <c r="P39" i="7"/>
  <c r="O39" i="7"/>
  <c r="M39" i="7"/>
  <c r="L39" i="7"/>
  <c r="L47" i="7" s="1"/>
  <c r="K39" i="7"/>
  <c r="K47" i="7" s="1"/>
  <c r="J39" i="7"/>
  <c r="J47" i="7" s="1"/>
  <c r="I39" i="7"/>
  <c r="I47" i="7" s="1"/>
  <c r="H39" i="7"/>
  <c r="G39" i="7"/>
  <c r="F39" i="7"/>
  <c r="E39" i="7"/>
  <c r="D39" i="7"/>
  <c r="C39" i="7"/>
  <c r="B39" i="7"/>
  <c r="H47" i="7" s="1"/>
  <c r="Z38" i="7"/>
  <c r="Y38" i="7"/>
  <c r="X38" i="7"/>
  <c r="W38" i="7"/>
  <c r="V38" i="7"/>
  <c r="U38" i="7"/>
  <c r="U46" i="7" s="1"/>
  <c r="T38" i="7"/>
  <c r="S38" i="7"/>
  <c r="R38" i="7"/>
  <c r="Q38" i="7"/>
  <c r="P38" i="7"/>
  <c r="O38" i="7"/>
  <c r="M38" i="7"/>
  <c r="L38" i="7"/>
  <c r="L46" i="7" s="1"/>
  <c r="K38" i="7"/>
  <c r="K46" i="7" s="1"/>
  <c r="J38" i="7"/>
  <c r="J46" i="7" s="1"/>
  <c r="I38" i="7"/>
  <c r="I46" i="7" s="1"/>
  <c r="H38" i="7"/>
  <c r="H46" i="7" s="1"/>
  <c r="G38" i="7"/>
  <c r="F38" i="7"/>
  <c r="E38" i="7"/>
  <c r="D38" i="7"/>
  <c r="C38" i="7"/>
  <c r="B38" i="7"/>
  <c r="Z37" i="7"/>
  <c r="Y37" i="7"/>
  <c r="X37" i="7"/>
  <c r="W37" i="7"/>
  <c r="V37" i="7"/>
  <c r="U37" i="7"/>
  <c r="T37" i="7"/>
  <c r="S37" i="7"/>
  <c r="R37" i="7"/>
  <c r="Q37" i="7"/>
  <c r="P37" i="7"/>
  <c r="O37" i="7"/>
  <c r="M37" i="7"/>
  <c r="M45" i="7" s="1"/>
  <c r="L37" i="7"/>
  <c r="L45" i="7" s="1"/>
  <c r="K37" i="7"/>
  <c r="K45" i="7" s="1"/>
  <c r="J37" i="7"/>
  <c r="J45" i="7" s="1"/>
  <c r="I37" i="7"/>
  <c r="I45" i="7" s="1"/>
  <c r="H37" i="7"/>
  <c r="H45" i="7" s="1"/>
  <c r="G37" i="7"/>
  <c r="F37" i="7"/>
  <c r="E37" i="7"/>
  <c r="D37" i="7"/>
  <c r="C37" i="7"/>
  <c r="B37" i="7"/>
  <c r="Z36" i="7"/>
  <c r="Y36" i="7"/>
  <c r="X36" i="7"/>
  <c r="W36" i="7"/>
  <c r="V36" i="7"/>
  <c r="U36" i="7"/>
  <c r="U44" i="7" s="1"/>
  <c r="T36" i="7"/>
  <c r="S36" i="7"/>
  <c r="R36" i="7"/>
  <c r="Q36" i="7"/>
  <c r="P36" i="7"/>
  <c r="O36" i="7"/>
  <c r="M36" i="7"/>
  <c r="M44" i="7" s="1"/>
  <c r="L36" i="7"/>
  <c r="L44" i="7" s="1"/>
  <c r="K36" i="7"/>
  <c r="K44" i="7" s="1"/>
  <c r="J36" i="7"/>
  <c r="J44" i="7" s="1"/>
  <c r="I36" i="7"/>
  <c r="I44" i="7" s="1"/>
  <c r="H36" i="7"/>
  <c r="G36" i="7"/>
  <c r="F36" i="7"/>
  <c r="E36" i="7"/>
  <c r="D36" i="7"/>
  <c r="C36" i="7"/>
  <c r="B36" i="7"/>
  <c r="H44" i="7" s="1"/>
  <c r="H47" i="3"/>
  <c r="Z40" i="6"/>
  <c r="Z48" i="6" s="1"/>
  <c r="Y40" i="6"/>
  <c r="X40" i="6"/>
  <c r="W40" i="6"/>
  <c r="U40" i="6"/>
  <c r="T40" i="6"/>
  <c r="S40" i="6"/>
  <c r="R40" i="6"/>
  <c r="Q40" i="6"/>
  <c r="P40" i="6"/>
  <c r="O40" i="6"/>
  <c r="M40" i="6"/>
  <c r="L40" i="6"/>
  <c r="L48" i="6" s="1"/>
  <c r="K40" i="6"/>
  <c r="J40" i="6"/>
  <c r="I40" i="6"/>
  <c r="I48" i="6" s="1"/>
  <c r="H40" i="6"/>
  <c r="H48" i="6" s="1"/>
  <c r="G40" i="6"/>
  <c r="F40" i="6"/>
  <c r="E40" i="6"/>
  <c r="K48" i="6" s="1"/>
  <c r="D40" i="6"/>
  <c r="J48" i="6" s="1"/>
  <c r="C40" i="6"/>
  <c r="B40" i="6"/>
  <c r="Z39" i="6"/>
  <c r="Y39" i="6"/>
  <c r="Y47" i="6" s="1"/>
  <c r="X39" i="6"/>
  <c r="W39" i="6"/>
  <c r="U39" i="6"/>
  <c r="T39" i="6"/>
  <c r="S39" i="6"/>
  <c r="R39" i="6"/>
  <c r="Q39" i="6"/>
  <c r="P39" i="6"/>
  <c r="O39" i="6"/>
  <c r="M39" i="6"/>
  <c r="L39" i="6"/>
  <c r="L47" i="6" s="1"/>
  <c r="K39" i="6"/>
  <c r="J39" i="6"/>
  <c r="I39" i="6"/>
  <c r="I47" i="6" s="1"/>
  <c r="H39" i="6"/>
  <c r="H47" i="6" s="1"/>
  <c r="G39" i="6"/>
  <c r="F39" i="6"/>
  <c r="E39" i="6"/>
  <c r="D39" i="6"/>
  <c r="J47" i="6" s="1"/>
  <c r="C39" i="6"/>
  <c r="B39" i="6"/>
  <c r="Z38" i="6"/>
  <c r="Y38" i="6"/>
  <c r="X38" i="6"/>
  <c r="X46" i="6" s="1"/>
  <c r="W38" i="6"/>
  <c r="U38" i="6"/>
  <c r="T38" i="6"/>
  <c r="S38" i="6"/>
  <c r="R38" i="6"/>
  <c r="Q38" i="6"/>
  <c r="P38" i="6"/>
  <c r="O38" i="6"/>
  <c r="M38" i="6"/>
  <c r="L38" i="6"/>
  <c r="L46" i="6" s="1"/>
  <c r="K38" i="6"/>
  <c r="J38" i="6"/>
  <c r="I38" i="6"/>
  <c r="I46" i="6" s="1"/>
  <c r="H38" i="6"/>
  <c r="H46" i="6" s="1"/>
  <c r="G38" i="6"/>
  <c r="F38" i="6"/>
  <c r="E38" i="6"/>
  <c r="K46" i="6" s="1"/>
  <c r="D38" i="6"/>
  <c r="J46" i="6" s="1"/>
  <c r="C38" i="6"/>
  <c r="B38" i="6"/>
  <c r="Z37" i="6"/>
  <c r="Y37" i="6"/>
  <c r="X37" i="6"/>
  <c r="W37" i="6"/>
  <c r="U37" i="6"/>
  <c r="T37" i="6"/>
  <c r="S37" i="6"/>
  <c r="R37" i="6"/>
  <c r="Q37" i="6"/>
  <c r="P37" i="6"/>
  <c r="O37" i="6"/>
  <c r="M37" i="6"/>
  <c r="M45" i="6" s="1"/>
  <c r="L37" i="6"/>
  <c r="L45" i="6" s="1"/>
  <c r="K37" i="6"/>
  <c r="J37" i="6"/>
  <c r="J45" i="6" s="1"/>
  <c r="I37" i="6"/>
  <c r="I45" i="6" s="1"/>
  <c r="H37" i="6"/>
  <c r="H45" i="6" s="1"/>
  <c r="G37" i="6"/>
  <c r="F37" i="6"/>
  <c r="E37" i="6"/>
  <c r="D37" i="6"/>
  <c r="C37" i="6"/>
  <c r="B37" i="6"/>
  <c r="Z36" i="6"/>
  <c r="Z44" i="6" s="1"/>
  <c r="Y36" i="6"/>
  <c r="X36" i="6"/>
  <c r="W36" i="6"/>
  <c r="U36" i="6"/>
  <c r="U44" i="6" s="1"/>
  <c r="T36" i="6"/>
  <c r="S36" i="6"/>
  <c r="R36" i="6"/>
  <c r="Q36" i="6"/>
  <c r="P36" i="6"/>
  <c r="O36" i="6"/>
  <c r="M36" i="6"/>
  <c r="M44" i="6" s="1"/>
  <c r="L36" i="6"/>
  <c r="L44" i="6" s="1"/>
  <c r="K36" i="6"/>
  <c r="J36" i="6"/>
  <c r="I36" i="6"/>
  <c r="I44" i="6" s="1"/>
  <c r="H36" i="6"/>
  <c r="H44" i="6" s="1"/>
  <c r="G36" i="6"/>
  <c r="F36" i="6"/>
  <c r="E36" i="6"/>
  <c r="D36" i="6"/>
  <c r="C36" i="6"/>
  <c r="B36" i="6"/>
  <c r="Z40" i="5"/>
  <c r="Y40" i="5"/>
  <c r="X40" i="5"/>
  <c r="W40" i="5"/>
  <c r="V40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C40" i="5"/>
  <c r="B40" i="5"/>
  <c r="Z39" i="5"/>
  <c r="Y39" i="5"/>
  <c r="X39" i="5"/>
  <c r="W39" i="5"/>
  <c r="V39" i="5"/>
  <c r="V47" i="5" s="1"/>
  <c r="U39" i="5"/>
  <c r="U47" i="5" s="1"/>
  <c r="T39" i="5"/>
  <c r="S39" i="5"/>
  <c r="R39" i="5"/>
  <c r="Q39" i="5"/>
  <c r="P39" i="5"/>
  <c r="O39" i="5"/>
  <c r="M39" i="5"/>
  <c r="M47" i="5" s="1"/>
  <c r="L39" i="5"/>
  <c r="K39" i="5"/>
  <c r="K47" i="5" s="1"/>
  <c r="J39" i="5"/>
  <c r="J47" i="5" s="1"/>
  <c r="I39" i="5"/>
  <c r="H39" i="5"/>
  <c r="G39" i="5"/>
  <c r="F39" i="5"/>
  <c r="E39" i="5"/>
  <c r="D39" i="5"/>
  <c r="C39" i="5"/>
  <c r="B39" i="5"/>
  <c r="Z38" i="5"/>
  <c r="Y38" i="5"/>
  <c r="X38" i="5"/>
  <c r="W38" i="5"/>
  <c r="V38" i="5"/>
  <c r="U38" i="5"/>
  <c r="U46" i="5" s="1"/>
  <c r="T38" i="5"/>
  <c r="S38" i="5"/>
  <c r="R38" i="5"/>
  <c r="Q38" i="5"/>
  <c r="P38" i="5"/>
  <c r="O38" i="5"/>
  <c r="M38" i="5"/>
  <c r="M46" i="5" s="1"/>
  <c r="L38" i="5"/>
  <c r="L46" i="5" s="1"/>
  <c r="K38" i="5"/>
  <c r="J38" i="5"/>
  <c r="I38" i="5"/>
  <c r="H38" i="5"/>
  <c r="G38" i="5"/>
  <c r="F38" i="5"/>
  <c r="E38" i="5"/>
  <c r="D38" i="5"/>
  <c r="C38" i="5"/>
  <c r="B38" i="5"/>
  <c r="Z37" i="5"/>
  <c r="Y37" i="5"/>
  <c r="X37" i="5"/>
  <c r="W37" i="5"/>
  <c r="V37" i="5"/>
  <c r="U37" i="5"/>
  <c r="T37" i="5"/>
  <c r="S37" i="5"/>
  <c r="R37" i="5"/>
  <c r="Q37" i="5"/>
  <c r="P37" i="5"/>
  <c r="O37" i="5"/>
  <c r="M37" i="5"/>
  <c r="L37" i="5"/>
  <c r="K37" i="5"/>
  <c r="K45" i="5" s="1"/>
  <c r="J37" i="5"/>
  <c r="I37" i="5"/>
  <c r="H37" i="5"/>
  <c r="G37" i="5"/>
  <c r="F37" i="5"/>
  <c r="E37" i="5"/>
  <c r="D37" i="5"/>
  <c r="C37" i="5"/>
  <c r="B37" i="5"/>
  <c r="Z36" i="5"/>
  <c r="Y36" i="5"/>
  <c r="X36" i="5"/>
  <c r="W36" i="5"/>
  <c r="V36" i="5"/>
  <c r="U36" i="5"/>
  <c r="T36" i="5"/>
  <c r="S36" i="5"/>
  <c r="R36" i="5"/>
  <c r="Q36" i="5"/>
  <c r="P36" i="5"/>
  <c r="O36" i="5"/>
  <c r="M36" i="5"/>
  <c r="M44" i="5" s="1"/>
  <c r="L36" i="5"/>
  <c r="L44" i="5" s="1"/>
  <c r="K36" i="5"/>
  <c r="K44" i="5" s="1"/>
  <c r="J36" i="5"/>
  <c r="I36" i="5"/>
  <c r="H36" i="5"/>
  <c r="G36" i="5"/>
  <c r="F36" i="5"/>
  <c r="E36" i="5"/>
  <c r="D36" i="5"/>
  <c r="C36" i="5"/>
  <c r="B36" i="5"/>
  <c r="B37" i="1"/>
  <c r="C37" i="1"/>
  <c r="D37" i="1"/>
  <c r="E37" i="1"/>
  <c r="F37" i="1"/>
  <c r="G37" i="1"/>
  <c r="H37" i="1"/>
  <c r="H45" i="1" s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K48" i="1" s="1"/>
  <c r="L40" i="1"/>
  <c r="M40" i="1"/>
  <c r="O40" i="1"/>
  <c r="P40" i="1"/>
  <c r="Q40" i="1"/>
  <c r="R40" i="1"/>
  <c r="S40" i="1"/>
  <c r="T40" i="1"/>
  <c r="U40" i="1"/>
  <c r="V40" i="1"/>
  <c r="W40" i="1"/>
  <c r="X40" i="1"/>
  <c r="Y40" i="1"/>
  <c r="Z40" i="1"/>
  <c r="Z40" i="4"/>
  <c r="Y40" i="4"/>
  <c r="X40" i="4"/>
  <c r="W40" i="4"/>
  <c r="W48" i="4" s="1"/>
  <c r="V40" i="4"/>
  <c r="V48" i="4" s="1"/>
  <c r="U40" i="4"/>
  <c r="U48" i="4" s="1"/>
  <c r="T40" i="4"/>
  <c r="S40" i="4"/>
  <c r="R40" i="4"/>
  <c r="Q40" i="4"/>
  <c r="P40" i="4"/>
  <c r="O40" i="4"/>
  <c r="M40" i="4"/>
  <c r="M48" i="4" s="1"/>
  <c r="L40" i="4"/>
  <c r="L48" i="4" s="1"/>
  <c r="K40" i="4"/>
  <c r="K48" i="4" s="1"/>
  <c r="J40" i="4"/>
  <c r="J48" i="4" s="1"/>
  <c r="I40" i="4"/>
  <c r="H40" i="4"/>
  <c r="G40" i="4"/>
  <c r="F40" i="4"/>
  <c r="E40" i="4"/>
  <c r="D40" i="4"/>
  <c r="C40" i="4"/>
  <c r="B40" i="4"/>
  <c r="H48" i="4" s="1"/>
  <c r="Z39" i="4"/>
  <c r="Y39" i="4"/>
  <c r="X39" i="4"/>
  <c r="W39" i="4"/>
  <c r="W47" i="4" s="1"/>
  <c r="V39" i="4"/>
  <c r="V47" i="4" s="1"/>
  <c r="U39" i="4"/>
  <c r="U47" i="4" s="1"/>
  <c r="T39" i="4"/>
  <c r="S39" i="4"/>
  <c r="R39" i="4"/>
  <c r="Q39" i="4"/>
  <c r="P39" i="4"/>
  <c r="O39" i="4"/>
  <c r="M39" i="4"/>
  <c r="M47" i="4" s="1"/>
  <c r="L39" i="4"/>
  <c r="L47" i="4" s="1"/>
  <c r="K39" i="4"/>
  <c r="K47" i="4" s="1"/>
  <c r="J39" i="4"/>
  <c r="J47" i="4" s="1"/>
  <c r="I39" i="4"/>
  <c r="H39" i="4"/>
  <c r="G39" i="4"/>
  <c r="F39" i="4"/>
  <c r="E39" i="4"/>
  <c r="D39" i="4"/>
  <c r="C39" i="4"/>
  <c r="B39" i="4"/>
  <c r="Z38" i="4"/>
  <c r="Y38" i="4"/>
  <c r="X38" i="4"/>
  <c r="W38" i="4"/>
  <c r="W46" i="4" s="1"/>
  <c r="V38" i="4"/>
  <c r="V46" i="4" s="1"/>
  <c r="U38" i="4"/>
  <c r="U46" i="4" s="1"/>
  <c r="T38" i="4"/>
  <c r="S38" i="4"/>
  <c r="R38" i="4"/>
  <c r="Q38" i="4"/>
  <c r="P38" i="4"/>
  <c r="O38" i="4"/>
  <c r="M38" i="4"/>
  <c r="M46" i="4" s="1"/>
  <c r="L38" i="4"/>
  <c r="L46" i="4" s="1"/>
  <c r="K38" i="4"/>
  <c r="K46" i="4" s="1"/>
  <c r="J38" i="4"/>
  <c r="J46" i="4" s="1"/>
  <c r="I38" i="4"/>
  <c r="I46" i="4" s="1"/>
  <c r="H38" i="4"/>
  <c r="H46" i="4" s="1"/>
  <c r="G38" i="4"/>
  <c r="F38" i="4"/>
  <c r="E38" i="4"/>
  <c r="D38" i="4"/>
  <c r="C38" i="4"/>
  <c r="B38" i="4"/>
  <c r="Z37" i="4"/>
  <c r="Z45" i="4" s="1"/>
  <c r="Y37" i="4"/>
  <c r="X37" i="4"/>
  <c r="W37" i="4"/>
  <c r="W45" i="4" s="1"/>
  <c r="V37" i="4"/>
  <c r="V45" i="4" s="1"/>
  <c r="U37" i="4"/>
  <c r="U45" i="4" s="1"/>
  <c r="T37" i="4"/>
  <c r="S37" i="4"/>
  <c r="R37" i="4"/>
  <c r="Q37" i="4"/>
  <c r="P37" i="4"/>
  <c r="O37" i="4"/>
  <c r="M37" i="4"/>
  <c r="M45" i="4" s="1"/>
  <c r="L37" i="4"/>
  <c r="L45" i="4" s="1"/>
  <c r="K37" i="4"/>
  <c r="K45" i="4" s="1"/>
  <c r="J37" i="4"/>
  <c r="J45" i="4" s="1"/>
  <c r="I37" i="4"/>
  <c r="I45" i="4" s="1"/>
  <c r="H37" i="4"/>
  <c r="G37" i="4"/>
  <c r="F37" i="4"/>
  <c r="E37" i="4"/>
  <c r="D37" i="4"/>
  <c r="C37" i="4"/>
  <c r="B37" i="4"/>
  <c r="Z36" i="4"/>
  <c r="Z44" i="4" s="1"/>
  <c r="Y36" i="4"/>
  <c r="X36" i="4"/>
  <c r="W36" i="4"/>
  <c r="W44" i="4" s="1"/>
  <c r="V36" i="4"/>
  <c r="V44" i="4" s="1"/>
  <c r="U36" i="4"/>
  <c r="U44" i="4" s="1"/>
  <c r="T36" i="4"/>
  <c r="S36" i="4"/>
  <c r="R36" i="4"/>
  <c r="Q36" i="4"/>
  <c r="P36" i="4"/>
  <c r="O36" i="4"/>
  <c r="M36" i="4"/>
  <c r="M44" i="4" s="1"/>
  <c r="L36" i="4"/>
  <c r="L44" i="4" s="1"/>
  <c r="K36" i="4"/>
  <c r="K44" i="4" s="1"/>
  <c r="J36" i="4"/>
  <c r="J44" i="4" s="1"/>
  <c r="I36" i="4"/>
  <c r="I44" i="4" s="1"/>
  <c r="H36" i="4"/>
  <c r="G36" i="4"/>
  <c r="F36" i="4"/>
  <c r="E36" i="4"/>
  <c r="D36" i="4"/>
  <c r="C36" i="4"/>
  <c r="B36" i="4"/>
  <c r="H44" i="4" s="1"/>
  <c r="Z40" i="3"/>
  <c r="Y40" i="3"/>
  <c r="X40" i="3"/>
  <c r="W40" i="3"/>
  <c r="V40" i="3"/>
  <c r="V48" i="3" s="1"/>
  <c r="U40" i="3"/>
  <c r="T40" i="3"/>
  <c r="S40" i="3"/>
  <c r="R40" i="3"/>
  <c r="Q40" i="3"/>
  <c r="P40" i="3"/>
  <c r="O40" i="3"/>
  <c r="M40" i="3"/>
  <c r="M48" i="3" s="1"/>
  <c r="L40" i="3"/>
  <c r="L48" i="3" s="1"/>
  <c r="K40" i="3"/>
  <c r="J40" i="3"/>
  <c r="I40" i="3"/>
  <c r="I48" i="3" s="1"/>
  <c r="H40" i="3"/>
  <c r="H48" i="3" s="1"/>
  <c r="G40" i="3"/>
  <c r="F40" i="3"/>
  <c r="E40" i="3"/>
  <c r="D40" i="3"/>
  <c r="C40" i="3"/>
  <c r="B40" i="3"/>
  <c r="Z39" i="3"/>
  <c r="Y39" i="3"/>
  <c r="X39" i="3"/>
  <c r="W39" i="3"/>
  <c r="V39" i="3"/>
  <c r="V47" i="3" s="1"/>
  <c r="U39" i="3"/>
  <c r="T39" i="3"/>
  <c r="S39" i="3"/>
  <c r="R39" i="3"/>
  <c r="Q39" i="3"/>
  <c r="P39" i="3"/>
  <c r="O39" i="3"/>
  <c r="M39" i="3"/>
  <c r="M47" i="3" s="1"/>
  <c r="L39" i="3"/>
  <c r="K39" i="3"/>
  <c r="J39" i="3"/>
  <c r="I39" i="3"/>
  <c r="I47" i="3" s="1"/>
  <c r="H39" i="3"/>
  <c r="G39" i="3"/>
  <c r="F39" i="3"/>
  <c r="E39" i="3"/>
  <c r="D39" i="3"/>
  <c r="C39" i="3"/>
  <c r="B39" i="3"/>
  <c r="Z38" i="3"/>
  <c r="Z46" i="3" s="1"/>
  <c r="Y38" i="3"/>
  <c r="X38" i="3"/>
  <c r="W38" i="3"/>
  <c r="V38" i="3"/>
  <c r="V46" i="3" s="1"/>
  <c r="U38" i="3"/>
  <c r="U46" i="3" s="1"/>
  <c r="T38" i="3"/>
  <c r="S38" i="3"/>
  <c r="R38" i="3"/>
  <c r="Q38" i="3"/>
  <c r="P38" i="3"/>
  <c r="O38" i="3"/>
  <c r="M38" i="3"/>
  <c r="M46" i="3" s="1"/>
  <c r="L38" i="3"/>
  <c r="L46" i="3" s="1"/>
  <c r="K38" i="3"/>
  <c r="J38" i="3"/>
  <c r="I38" i="3"/>
  <c r="H38" i="3"/>
  <c r="G38" i="3"/>
  <c r="F38" i="3"/>
  <c r="E38" i="3"/>
  <c r="D38" i="3"/>
  <c r="C38" i="3"/>
  <c r="B38" i="3"/>
  <c r="Z37" i="3"/>
  <c r="Z45" i="3" s="1"/>
  <c r="Y37" i="3"/>
  <c r="X37" i="3"/>
  <c r="W37" i="3"/>
  <c r="V37" i="3"/>
  <c r="V45" i="3" s="1"/>
  <c r="U37" i="3"/>
  <c r="U45" i="3" s="1"/>
  <c r="T37" i="3"/>
  <c r="S37" i="3"/>
  <c r="R37" i="3"/>
  <c r="Q37" i="3"/>
  <c r="P37" i="3"/>
  <c r="O37" i="3"/>
  <c r="M37" i="3"/>
  <c r="M45" i="3" s="1"/>
  <c r="L37" i="3"/>
  <c r="L45" i="3" s="1"/>
  <c r="K37" i="3"/>
  <c r="J37" i="3"/>
  <c r="I37" i="3"/>
  <c r="I45" i="3" s="1"/>
  <c r="H37" i="3"/>
  <c r="H45" i="3" s="1"/>
  <c r="G37" i="3"/>
  <c r="F37" i="3"/>
  <c r="E37" i="3"/>
  <c r="D37" i="3"/>
  <c r="C37" i="3"/>
  <c r="B37" i="3"/>
  <c r="Z36" i="3"/>
  <c r="Z44" i="3" s="1"/>
  <c r="Y36" i="3"/>
  <c r="X36" i="3"/>
  <c r="W36" i="3"/>
  <c r="V36" i="3"/>
  <c r="V44" i="3" s="1"/>
  <c r="U36" i="3"/>
  <c r="U44" i="3" s="1"/>
  <c r="T36" i="3"/>
  <c r="S36" i="3"/>
  <c r="R36" i="3"/>
  <c r="Q36" i="3"/>
  <c r="P36" i="3"/>
  <c r="O36" i="3"/>
  <c r="M36" i="3"/>
  <c r="M44" i="3" s="1"/>
  <c r="L36" i="3"/>
  <c r="L44" i="3" s="1"/>
  <c r="K36" i="3"/>
  <c r="J36" i="3"/>
  <c r="I36" i="3"/>
  <c r="I44" i="3" s="1"/>
  <c r="H36" i="3"/>
  <c r="G36" i="3"/>
  <c r="F36" i="3"/>
  <c r="E36" i="3"/>
  <c r="D36" i="3"/>
  <c r="C36" i="3"/>
  <c r="B36" i="3"/>
  <c r="Z40" i="2"/>
  <c r="Y40" i="2"/>
  <c r="X40" i="2"/>
  <c r="W40" i="2"/>
  <c r="V40" i="2"/>
  <c r="U40" i="2"/>
  <c r="T40" i="2"/>
  <c r="S40" i="2"/>
  <c r="R40" i="2"/>
  <c r="Q40" i="2"/>
  <c r="P40" i="2"/>
  <c r="O40" i="2"/>
  <c r="M40" i="2"/>
  <c r="M48" i="2" s="1"/>
  <c r="L40" i="2"/>
  <c r="K40" i="2"/>
  <c r="K48" i="2" s="1"/>
  <c r="J40" i="2"/>
  <c r="J48" i="2" s="1"/>
  <c r="I40" i="2"/>
  <c r="H40" i="2"/>
  <c r="H48" i="2" s="1"/>
  <c r="G40" i="2"/>
  <c r="F40" i="2"/>
  <c r="E40" i="2"/>
  <c r="D40" i="2"/>
  <c r="C40" i="2"/>
  <c r="B40" i="2"/>
  <c r="Z39" i="2"/>
  <c r="Y39" i="2"/>
  <c r="X39" i="2"/>
  <c r="W39" i="2"/>
  <c r="V39" i="2"/>
  <c r="V47" i="2" s="1"/>
  <c r="U39" i="2"/>
  <c r="T39" i="2"/>
  <c r="S39" i="2"/>
  <c r="R39" i="2"/>
  <c r="Q39" i="2"/>
  <c r="P39" i="2"/>
  <c r="O39" i="2"/>
  <c r="M39" i="2"/>
  <c r="M47" i="2" s="1"/>
  <c r="L39" i="2"/>
  <c r="K39" i="2"/>
  <c r="K47" i="2" s="1"/>
  <c r="J39" i="2"/>
  <c r="J47" i="2" s="1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V46" i="2" s="1"/>
  <c r="U38" i="2"/>
  <c r="T38" i="2"/>
  <c r="S38" i="2"/>
  <c r="R38" i="2"/>
  <c r="Q38" i="2"/>
  <c r="P38" i="2"/>
  <c r="O38" i="2"/>
  <c r="M38" i="2"/>
  <c r="M46" i="2" s="1"/>
  <c r="L38" i="2"/>
  <c r="K38" i="2"/>
  <c r="K46" i="2" s="1"/>
  <c r="J38" i="2"/>
  <c r="J46" i="2" s="1"/>
  <c r="I38" i="2"/>
  <c r="H38" i="2"/>
  <c r="H46" i="2" s="1"/>
  <c r="G38" i="2"/>
  <c r="F38" i="2"/>
  <c r="E38" i="2"/>
  <c r="D38" i="2"/>
  <c r="C38" i="2"/>
  <c r="B38" i="2"/>
  <c r="Z37" i="2"/>
  <c r="Y37" i="2"/>
  <c r="X37" i="2"/>
  <c r="W37" i="2"/>
  <c r="W45" i="2" s="1"/>
  <c r="V37" i="2"/>
  <c r="V45" i="2" s="1"/>
  <c r="U37" i="2"/>
  <c r="T37" i="2"/>
  <c r="S37" i="2"/>
  <c r="R37" i="2"/>
  <c r="Q37" i="2"/>
  <c r="P37" i="2"/>
  <c r="O37" i="2"/>
  <c r="M37" i="2"/>
  <c r="M45" i="2" s="1"/>
  <c r="L37" i="2"/>
  <c r="K37" i="2"/>
  <c r="K45" i="2" s="1"/>
  <c r="J37" i="2"/>
  <c r="J45" i="2" s="1"/>
  <c r="I37" i="2"/>
  <c r="H37" i="2"/>
  <c r="G37" i="2"/>
  <c r="F37" i="2"/>
  <c r="E37" i="2"/>
  <c r="D37" i="2"/>
  <c r="C37" i="2"/>
  <c r="B37" i="2"/>
  <c r="Z36" i="2"/>
  <c r="Y36" i="2"/>
  <c r="X36" i="2"/>
  <c r="W36" i="2"/>
  <c r="W44" i="2" s="1"/>
  <c r="V36" i="2"/>
  <c r="V44" i="2" s="1"/>
  <c r="U36" i="2"/>
  <c r="T36" i="2"/>
  <c r="S36" i="2"/>
  <c r="R36" i="2"/>
  <c r="Q36" i="2"/>
  <c r="P36" i="2"/>
  <c r="O36" i="2"/>
  <c r="M36" i="2"/>
  <c r="M44" i="2" s="1"/>
  <c r="L36" i="2"/>
  <c r="L44" i="2" s="1"/>
  <c r="K36" i="2"/>
  <c r="K44" i="2" s="1"/>
  <c r="J36" i="2"/>
  <c r="J44" i="2" s="1"/>
  <c r="I36" i="2"/>
  <c r="H36" i="2"/>
  <c r="H44" i="2" s="1"/>
  <c r="G36" i="2"/>
  <c r="F36" i="2"/>
  <c r="E36" i="2"/>
  <c r="D36" i="2"/>
  <c r="C36" i="2"/>
  <c r="B36" i="2"/>
  <c r="U36" i="1"/>
  <c r="V36" i="1"/>
  <c r="W36" i="1"/>
  <c r="X36" i="1"/>
  <c r="Y36" i="1"/>
  <c r="Z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B36" i="1"/>
  <c r="Q13" i="11" l="1"/>
  <c r="Z47" i="6"/>
  <c r="Y46" i="6"/>
  <c r="X44" i="6"/>
  <c r="Y45" i="6"/>
  <c r="Z46" i="6"/>
  <c r="W44" i="6"/>
  <c r="X45" i="6"/>
  <c r="Y44" i="6"/>
  <c r="Z45" i="6"/>
  <c r="U48" i="6"/>
  <c r="U47" i="6"/>
  <c r="U46" i="6"/>
  <c r="X48" i="6"/>
  <c r="U45" i="6"/>
  <c r="X47" i="6"/>
  <c r="Y48" i="6"/>
  <c r="U48" i="9"/>
  <c r="X48" i="9"/>
  <c r="J13" i="11"/>
  <c r="Z45" i="8"/>
  <c r="K19" i="12"/>
  <c r="J44" i="5"/>
  <c r="V48" i="5"/>
  <c r="V45" i="5"/>
  <c r="V46" i="5"/>
  <c r="I44" i="5"/>
  <c r="Z44" i="5"/>
  <c r="I45" i="5"/>
  <c r="Z45" i="5"/>
  <c r="I46" i="5"/>
  <c r="Z46" i="5"/>
  <c r="I47" i="5"/>
  <c r="Z47" i="5"/>
  <c r="I48" i="5"/>
  <c r="Z48" i="5"/>
  <c r="V44" i="5"/>
  <c r="W44" i="5"/>
  <c r="L45" i="5"/>
  <c r="W45" i="5"/>
  <c r="W46" i="5"/>
  <c r="L47" i="5"/>
  <c r="W47" i="5"/>
  <c r="AA47" i="5" s="1"/>
  <c r="L48" i="5"/>
  <c r="W48" i="5"/>
  <c r="X44" i="5"/>
  <c r="M45" i="5"/>
  <c r="X45" i="5"/>
  <c r="X46" i="5"/>
  <c r="X47" i="5"/>
  <c r="M48" i="5"/>
  <c r="X48" i="5"/>
  <c r="H44" i="5"/>
  <c r="N44" i="5" s="1"/>
  <c r="Y44" i="5"/>
  <c r="H45" i="5"/>
  <c r="Y45" i="5"/>
  <c r="H46" i="5"/>
  <c r="Y46" i="5"/>
  <c r="H47" i="5"/>
  <c r="Y47" i="5"/>
  <c r="H48" i="5"/>
  <c r="Y48" i="5"/>
  <c r="J45" i="5"/>
  <c r="J46" i="5"/>
  <c r="J48" i="5"/>
  <c r="K46" i="5"/>
  <c r="K48" i="5"/>
  <c r="H47" i="1"/>
  <c r="X47" i="1"/>
  <c r="J44" i="1"/>
  <c r="I44" i="1"/>
  <c r="M44" i="1"/>
  <c r="L48" i="1"/>
  <c r="L47" i="1"/>
  <c r="L46" i="1"/>
  <c r="L45" i="1"/>
  <c r="K47" i="1"/>
  <c r="K46" i="1"/>
  <c r="K45" i="1"/>
  <c r="I45" i="1"/>
  <c r="L44" i="1"/>
  <c r="I47" i="1"/>
  <c r="N47" i="1" s="1"/>
  <c r="M48" i="1"/>
  <c r="M47" i="1"/>
  <c r="M46" i="1"/>
  <c r="M45" i="1"/>
  <c r="M48" i="8"/>
  <c r="O13" i="11"/>
  <c r="V13" i="11"/>
  <c r="U44" i="5"/>
  <c r="U45" i="5"/>
  <c r="U48" i="5"/>
  <c r="V46" i="8"/>
  <c r="AA48" i="9"/>
  <c r="V44" i="9"/>
  <c r="V45" i="9"/>
  <c r="V46" i="9"/>
  <c r="V47" i="9"/>
  <c r="W45" i="1"/>
  <c r="W44" i="1"/>
  <c r="W47" i="1"/>
  <c r="X45" i="1"/>
  <c r="V48" i="1"/>
  <c r="V47" i="1"/>
  <c r="V46" i="1"/>
  <c r="V45" i="1"/>
  <c r="U47" i="1"/>
  <c r="U46" i="1"/>
  <c r="U48" i="1"/>
  <c r="U45" i="1"/>
  <c r="W48" i="2"/>
  <c r="U44" i="2"/>
  <c r="V48" i="2"/>
  <c r="W47" i="2"/>
  <c r="W46" i="2"/>
  <c r="J46" i="1"/>
  <c r="J45" i="1"/>
  <c r="Z48" i="1"/>
  <c r="I48" i="1"/>
  <c r="Z47" i="1"/>
  <c r="Z46" i="1"/>
  <c r="I46" i="1"/>
  <c r="Z45" i="1"/>
  <c r="U44" i="1"/>
  <c r="J47" i="1"/>
  <c r="K44" i="1"/>
  <c r="Y48" i="1"/>
  <c r="H48" i="1"/>
  <c r="Y47" i="1"/>
  <c r="Y46" i="1"/>
  <c r="H46" i="1"/>
  <c r="Y45" i="1"/>
  <c r="Z44" i="1"/>
  <c r="X48" i="1"/>
  <c r="X46" i="1"/>
  <c r="Y44" i="1"/>
  <c r="W48" i="1"/>
  <c r="W46" i="1"/>
  <c r="V44" i="1"/>
  <c r="J48" i="1"/>
  <c r="H44" i="1"/>
  <c r="X44" i="1"/>
  <c r="L45" i="2"/>
  <c r="U45" i="2"/>
  <c r="L46" i="2"/>
  <c r="U46" i="2"/>
  <c r="L47" i="2"/>
  <c r="U47" i="2"/>
  <c r="L48" i="2"/>
  <c r="U48" i="2"/>
  <c r="X44" i="2"/>
  <c r="X45" i="2"/>
  <c r="X46" i="2"/>
  <c r="X47" i="2"/>
  <c r="X48" i="2"/>
  <c r="H45" i="2"/>
  <c r="Y45" i="2"/>
  <c r="Y46" i="2"/>
  <c r="H47" i="2"/>
  <c r="Y47" i="2"/>
  <c r="Y48" i="2"/>
  <c r="Y44" i="2"/>
  <c r="I44" i="2"/>
  <c r="Z44" i="2"/>
  <c r="I45" i="2"/>
  <c r="Z45" i="2"/>
  <c r="I46" i="2"/>
  <c r="Z46" i="2"/>
  <c r="I47" i="2"/>
  <c r="Z47" i="2"/>
  <c r="I48" i="2"/>
  <c r="Z48" i="2"/>
  <c r="L47" i="3"/>
  <c r="U47" i="3"/>
  <c r="U48" i="3"/>
  <c r="H44" i="3"/>
  <c r="H46" i="3"/>
  <c r="I46" i="3"/>
  <c r="J44" i="3"/>
  <c r="J45" i="3"/>
  <c r="J46" i="3"/>
  <c r="J47" i="3"/>
  <c r="J48" i="3"/>
  <c r="K44" i="3"/>
  <c r="K45" i="3"/>
  <c r="K46" i="3"/>
  <c r="K47" i="3"/>
  <c r="K48" i="3"/>
  <c r="Z46" i="4"/>
  <c r="AA46" i="4" s="1"/>
  <c r="I47" i="4"/>
  <c r="Z47" i="4"/>
  <c r="I48" i="4"/>
  <c r="Z48" i="4"/>
  <c r="X44" i="4"/>
  <c r="X45" i="4"/>
  <c r="X46" i="4"/>
  <c r="X47" i="4"/>
  <c r="X48" i="4"/>
  <c r="Y44" i="4"/>
  <c r="AA44" i="4" s="1"/>
  <c r="H45" i="4"/>
  <c r="Y45" i="4"/>
  <c r="Y46" i="4"/>
  <c r="H47" i="4"/>
  <c r="Y47" i="4"/>
  <c r="Y48" i="4"/>
  <c r="V44" i="6"/>
  <c r="V45" i="6"/>
  <c r="M46" i="6"/>
  <c r="V46" i="6"/>
  <c r="AA46" i="6" s="1"/>
  <c r="M47" i="6"/>
  <c r="V47" i="6"/>
  <c r="M48" i="6"/>
  <c r="V48" i="6"/>
  <c r="W45" i="6"/>
  <c r="W46" i="6"/>
  <c r="W47" i="6"/>
  <c r="W48" i="6"/>
  <c r="J44" i="6"/>
  <c r="K44" i="6"/>
  <c r="K45" i="6"/>
  <c r="K47" i="6"/>
  <c r="U45" i="7"/>
  <c r="U47" i="7"/>
  <c r="X45" i="7"/>
  <c r="Y44" i="7"/>
  <c r="K47" i="8"/>
  <c r="M47" i="8"/>
  <c r="I44" i="8"/>
  <c r="J48" i="8"/>
  <c r="X46" i="8"/>
  <c r="W46" i="8"/>
  <c r="W44" i="8"/>
  <c r="L46" i="8"/>
  <c r="N46" i="8" s="1"/>
  <c r="U44" i="8"/>
  <c r="Y47" i="8"/>
  <c r="J46" i="8"/>
  <c r="X44" i="8"/>
  <c r="L45" i="8"/>
  <c r="J45" i="8"/>
  <c r="J44" i="8"/>
  <c r="K45" i="8"/>
  <c r="L48" i="8"/>
  <c r="L44" i="8"/>
  <c r="U47" i="8"/>
  <c r="Y46" i="8"/>
  <c r="M48" i="9"/>
  <c r="W44" i="9"/>
  <c r="W46" i="9"/>
  <c r="W47" i="9"/>
  <c r="Z44" i="9"/>
  <c r="Z47" i="9"/>
  <c r="Z45" i="9"/>
  <c r="W48" i="3"/>
  <c r="W44" i="3"/>
  <c r="W45" i="3"/>
  <c r="W46" i="3"/>
  <c r="W47" i="3"/>
  <c r="X48" i="3"/>
  <c r="X44" i="3"/>
  <c r="X45" i="3"/>
  <c r="X46" i="3"/>
  <c r="X47" i="3"/>
  <c r="Y45" i="3"/>
  <c r="Y46" i="3"/>
  <c r="Y48" i="3"/>
  <c r="Y44" i="3"/>
  <c r="Y47" i="3"/>
  <c r="Z48" i="3"/>
  <c r="Z47" i="3"/>
  <c r="W45" i="9"/>
  <c r="L48" i="9"/>
  <c r="I48" i="9"/>
  <c r="J46" i="9"/>
  <c r="J47" i="9"/>
  <c r="H45" i="9"/>
  <c r="N45" i="9" s="1"/>
  <c r="Y45" i="9"/>
  <c r="H47" i="9"/>
  <c r="Y47" i="9"/>
  <c r="J47" i="8"/>
  <c r="I45" i="8"/>
  <c r="Z47" i="8"/>
  <c r="V44" i="8"/>
  <c r="U46" i="8"/>
  <c r="Y45" i="8"/>
  <c r="I46" i="8"/>
  <c r="V47" i="8"/>
  <c r="Z46" i="8"/>
  <c r="V45" i="8"/>
  <c r="Z44" i="8"/>
  <c r="X44" i="9"/>
  <c r="X45" i="9"/>
  <c r="X46" i="9"/>
  <c r="X47" i="9"/>
  <c r="H44" i="9"/>
  <c r="H46" i="9"/>
  <c r="H48" i="9"/>
  <c r="J48" i="9"/>
  <c r="L44" i="9"/>
  <c r="L46" i="9"/>
  <c r="Y44" i="9"/>
  <c r="Y46" i="9"/>
  <c r="I44" i="9"/>
  <c r="I46" i="9"/>
  <c r="Z46" i="9"/>
  <c r="J44" i="9"/>
  <c r="J45" i="9"/>
  <c r="K44" i="9"/>
  <c r="I45" i="9"/>
  <c r="K45" i="9"/>
  <c r="K46" i="9"/>
  <c r="I47" i="9"/>
  <c r="K47" i="9"/>
  <c r="K48" i="9"/>
  <c r="U44" i="9"/>
  <c r="L45" i="9"/>
  <c r="U45" i="9"/>
  <c r="U46" i="9"/>
  <c r="L47" i="9"/>
  <c r="U47" i="9"/>
  <c r="X47" i="8"/>
  <c r="X45" i="8"/>
  <c r="W47" i="8"/>
  <c r="W45" i="8"/>
  <c r="L47" i="8"/>
  <c r="K44" i="8"/>
  <c r="K46" i="8"/>
  <c r="K48" i="8"/>
  <c r="I48" i="8"/>
  <c r="H44" i="8"/>
  <c r="H45" i="8"/>
  <c r="H46" i="8"/>
  <c r="H47" i="8"/>
  <c r="H48" i="8"/>
  <c r="Y45" i="7"/>
  <c r="Y46" i="7"/>
  <c r="Y47" i="7"/>
  <c r="Y48" i="7"/>
  <c r="Z44" i="7"/>
  <c r="Z45" i="7"/>
  <c r="Z46" i="7"/>
  <c r="Z47" i="7"/>
  <c r="Z48" i="7"/>
  <c r="X44" i="7"/>
  <c r="X46" i="7"/>
  <c r="X47" i="7"/>
  <c r="X48" i="7"/>
  <c r="W44" i="7"/>
  <c r="W45" i="7"/>
  <c r="W46" i="7"/>
  <c r="W47" i="7"/>
  <c r="W48" i="7"/>
  <c r="V44" i="7"/>
  <c r="AA44" i="7" s="1"/>
  <c r="V45" i="7"/>
  <c r="V46" i="7"/>
  <c r="V47" i="7"/>
  <c r="V48" i="7"/>
  <c r="AA44" i="6" l="1"/>
  <c r="AA46" i="8"/>
  <c r="AA44" i="8"/>
  <c r="AA48" i="5"/>
  <c r="AA44" i="5"/>
  <c r="AA46" i="5"/>
  <c r="AA45" i="5"/>
  <c r="N45" i="5"/>
  <c r="N47" i="5"/>
  <c r="N46" i="5"/>
  <c r="N48" i="5"/>
  <c r="N45" i="1"/>
  <c r="N48" i="1"/>
  <c r="N44" i="1"/>
  <c r="N46" i="1"/>
  <c r="N45" i="8"/>
  <c r="N44" i="8"/>
  <c r="N47" i="8"/>
  <c r="N48" i="8"/>
  <c r="AA45" i="1"/>
  <c r="AA47" i="2"/>
  <c r="AA46" i="2"/>
  <c r="AA45" i="3"/>
  <c r="AA48" i="3"/>
  <c r="AA47" i="3"/>
  <c r="AA44" i="3"/>
  <c r="AA46" i="3"/>
  <c r="AA45" i="4"/>
  <c r="AA48" i="4"/>
  <c r="AA47" i="4"/>
  <c r="AA48" i="7"/>
  <c r="AA46" i="7"/>
  <c r="AA47" i="8"/>
  <c r="AA45" i="8"/>
  <c r="AA44" i="9"/>
  <c r="AA45" i="6"/>
  <c r="AA47" i="6"/>
  <c r="AA48" i="6"/>
  <c r="AA44" i="1"/>
  <c r="AA48" i="1"/>
  <c r="AA46" i="1"/>
  <c r="AA47" i="1"/>
  <c r="AA44" i="2"/>
  <c r="AA45" i="2"/>
  <c r="AA48" i="2"/>
  <c r="N47" i="9"/>
  <c r="N48" i="9"/>
  <c r="AA47" i="9"/>
  <c r="N46" i="9"/>
  <c r="N44" i="9"/>
  <c r="AA46" i="9"/>
  <c r="AA45" i="9"/>
  <c r="AA47" i="7"/>
  <c r="AA45" i="7"/>
</calcChain>
</file>

<file path=xl/sharedStrings.xml><?xml version="1.0" encoding="utf-8"?>
<sst xmlns="http://schemas.openxmlformats.org/spreadsheetml/2006/main" count="830" uniqueCount="58">
  <si>
    <t>LOG</t>
  </si>
  <si>
    <t>Distance Measure</t>
  </si>
  <si>
    <t>Augmented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</si>
  <si>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</si>
  <si>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</si>
  <si>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</si>
  <si>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</si>
  <si>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</si>
  <si>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</si>
  <si>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</si>
  <si>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</si>
  <si>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</si>
  <si>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</si>
  <si>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Euclidean</t>
  </si>
  <si>
    <t>False</t>
  </si>
  <si>
    <t>k</t>
  </si>
  <si>
    <t>True</t>
  </si>
  <si>
    <t>Levensthein</t>
  </si>
  <si>
    <t>BPI Challenge 2018</t>
  </si>
  <si>
    <t>Road Traffic</t>
  </si>
  <si>
    <t>Hospital Billing</t>
  </si>
  <si>
    <t>BPI Challenge 2019</t>
  </si>
  <si>
    <t>Average</t>
  </si>
  <si>
    <t>Objects</t>
  </si>
  <si>
    <t>Actions</t>
  </si>
  <si>
    <t>Traces</t>
  </si>
  <si>
    <t>Events</t>
  </si>
  <si>
    <t>Prepaid Travel Cost</t>
  </si>
  <si>
    <t>Request For Payment</t>
  </si>
  <si>
    <t>Differences</t>
  </si>
  <si>
    <t>Permit Log</t>
  </si>
  <si>
    <t>Domestic Declarations</t>
  </si>
  <si>
    <t>International Declarations</t>
  </si>
  <si>
    <t>Hospital Billing Sampled</t>
  </si>
  <si>
    <t>Combinations</t>
  </si>
  <si>
    <t>Log</t>
  </si>
  <si>
    <t>BPI 2018</t>
  </si>
  <si>
    <t>BPI 2019</t>
  </si>
  <si>
    <t>AVERAGE</t>
  </si>
  <si>
    <t>Trace-variants</t>
  </si>
  <si>
    <t>avg Euc</t>
  </si>
  <si>
    <t>avg aug Euc</t>
  </si>
  <si>
    <t>avg Lev</t>
  </si>
  <si>
    <t>avg aug Lev</t>
  </si>
  <si>
    <t>runtime Euc</t>
  </si>
  <si>
    <t>runtime aug Euc</t>
  </si>
  <si>
    <t>runtime Lev</t>
  </si>
  <si>
    <t>runtime aug Lev</t>
  </si>
  <si>
    <t>Domestic Decl.</t>
  </si>
  <si>
    <t>International Decl.</t>
  </si>
  <si>
    <t>CHECK</t>
  </si>
  <si>
    <t>A - a</t>
  </si>
  <si>
    <t>A - b</t>
  </si>
  <si>
    <t>A - c</t>
  </si>
  <si>
    <t>C - d</t>
  </si>
  <si>
    <t>D - d</t>
  </si>
  <si>
    <t>C - b</t>
  </si>
  <si>
    <t>B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</si>
</sst>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0" borderId="2" xfId="0" applyBorder="1"/>
    <xf numFmtId="0" fontId="0" fillId="4" borderId="1" xfId="0" applyFont="1" applyFill="1" applyBorder="1"/>
    <xf numFmtId="0" fontId="6" fillId="0" borderId="0" xfId="0" applyFont="1"/>
    <xf numFmtId="0" fontId="4" fillId="0" borderId="0" xfId="0" applyFont="1"/>
    <xf numFmtId="0" fontId="0" fillId="0" borderId="3" xfId="0" applyBorder="1"/>
    <xf numFmtId="0" fontId="4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9" fillId="7" borderId="0" xfId="0" applyFont="1" applyFill="1"/>
    <xf numFmtId="0" fontId="10" fillId="7" borderId="0" xfId="0" applyFont="1" applyFill="1"/>
    <xf numFmtId="0" fontId="0" fillId="0" borderId="0" xfId="0" applyFill="1"/>
    <xf numFmtId="0" fontId="1" fillId="0" borderId="0" xfId="0" applyFont="1" applyFill="1"/>
    <xf numFmtId="0" fontId="1" fillId="5" borderId="0" xfId="0" applyFont="1" applyFill="1"/>
    <xf numFmtId="0" fontId="12" fillId="5" borderId="4" xfId="0" applyFont="1" applyFill="1" applyBorder="1"/>
    <xf numFmtId="0" fontId="12" fillId="0" borderId="4" xfId="0" applyFont="1" applyBorder="1"/>
    <xf numFmtId="0" fontId="12" fillId="0" borderId="6" xfId="0" applyFont="1" applyBorder="1"/>
    <xf numFmtId="0" fontId="12" fillId="0" borderId="5" xfId="0" applyFont="1" applyBorder="1"/>
    <xf numFmtId="0" fontId="13" fillId="5" borderId="4" xfId="0" applyFont="1" applyFill="1" applyBorder="1"/>
    <xf numFmtId="164" fontId="13" fillId="0" borderId="4" xfId="0" applyNumberFormat="1" applyFont="1" applyBorder="1"/>
    <xf numFmtId="164" fontId="13" fillId="0" borderId="6" xfId="0" applyNumberFormat="1" applyFont="1" applyBorder="1"/>
    <xf numFmtId="164" fontId="13" fillId="0" borderId="5" xfId="0" applyNumberFormat="1" applyFont="1" applyBorder="1"/>
    <xf numFmtId="1" fontId="13" fillId="0" borderId="4" xfId="0" applyNumberFormat="1" applyFont="1" applyBorder="1"/>
    <xf numFmtId="164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1" xfId="0" applyFill="1" applyBorder="1"/>
  </cellXfs>
  <cellStyles count="1">
    <cellStyle name="Standard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International Declarations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650481189851266E-2"/>
          <c:y val="0.1323957421988918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Declarartions'!$B$36,'International Declarartions'!$D$36,'International Declarartions'!$F$36)</c:f>
              <c:numCache>
                <c:formatCode>General</c:formatCode>
                <c:ptCount val="3"/>
                <c:pt idx="0">
                  <c:v>0.15109657455685849</c:v>
                </c:pt>
                <c:pt idx="1">
                  <c:v>0.164139521917509</c:v>
                </c:pt>
                <c:pt idx="2">
                  <c:v>0.15634642334741425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8-AD48-A162-ABA38B7310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8D-5147-8E42-561A9A5A127E}"/>
              </c:ext>
            </c:extLst>
          </c:dPt>
          <c:cat>
            <c:numRef>
              <c:f>('International Declarartions'!$B$4:$C$4,'International Declarartions'!$D$4:$E$4,'International Declarartions'!$F$4:$G$4)</c:f>
              <c:numCache>
                <c:formatCode>General</c:formatCode>
                <c:ptCount val="6"/>
                <c:pt idx="0">
                  <c:v>3</c:v>
                </c:pt>
                <c:pt idx="2">
                  <c:v>4</c:v>
                </c:pt>
                <c:pt idx="4">
                  <c:v>5</c:v>
                </c:pt>
              </c:numCache>
            </c:numRef>
          </c:cat>
          <c:val>
            <c:numRef>
              <c:f>('International Declarartions'!$H$36,'International Declarartions'!$J$36,'International Declarartions'!$L$36)</c:f>
              <c:numCache>
                <c:formatCode>General</c:formatCode>
                <c:ptCount val="3"/>
                <c:pt idx="0">
                  <c:v>0.2680356855252003</c:v>
                </c:pt>
                <c:pt idx="1">
                  <c:v>0.29864009600415875</c:v>
                </c:pt>
                <c:pt idx="2">
                  <c:v>0.29594076278355624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B8-AD48-A162-ABA38B73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00559"/>
        <c:axId val="1251661951"/>
      </c:lineChart>
      <c:catAx>
        <c:axId val="12784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661951"/>
        <c:crosses val="autoZero"/>
        <c:auto val="1"/>
        <c:lblAlgn val="ctr"/>
        <c:lblOffset val="100"/>
        <c:noMultiLvlLbl val="0"/>
      </c:catAx>
      <c:valAx>
        <c:axId val="1251661951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4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('Internal Validation'!$F$3,'Internal Validation'!$F$5,'Internal Validation'!$F$7:$F$12)</c:f>
              <c:strCache>
                <c:ptCount val="8"/>
                <c:pt idx="0">
                  <c:v>BPI 2018</c:v>
                </c:pt>
                <c:pt idx="1">
                  <c:v>BPI 2019</c:v>
                </c:pt>
                <c:pt idx="2">
                  <c:v>Hospital Billing</c:v>
                </c:pt>
                <c:pt idx="3">
                  <c:v>Road Traffic</c:v>
                </c:pt>
                <c:pt idx="4">
                  <c:v>Prepaid Travel Cost</c:v>
                </c:pt>
                <c:pt idx="5">
                  <c:v>Request For Payment</c:v>
                </c:pt>
                <c:pt idx="6">
                  <c:v>Domestic Declarations</c:v>
                </c:pt>
                <c:pt idx="7">
                  <c:v>International Declarations</c:v>
                </c:pt>
              </c:strCache>
            </c:strRef>
          </c:cat>
          <c:val>
            <c:numRef>
              <c:f>('Internal Validation'!$K$3,'Internal Validation'!$K$5,'Internal Validation'!$K$7:$K$12)</c:f>
              <c:numCache>
                <c:formatCode>General</c:formatCode>
                <c:ptCount val="8"/>
                <c:pt idx="0">
                  <c:v>16.203337995370902</c:v>
                </c:pt>
                <c:pt idx="1">
                  <c:v>31.3777480348319</c:v>
                </c:pt>
                <c:pt idx="2">
                  <c:v>6.2641699267002</c:v>
                </c:pt>
                <c:pt idx="3">
                  <c:v>3.0026612983812302</c:v>
                </c:pt>
                <c:pt idx="4">
                  <c:v>3.1394521562033999</c:v>
                </c:pt>
                <c:pt idx="5">
                  <c:v>3.2828573886352599</c:v>
                </c:pt>
                <c:pt idx="6">
                  <c:v>3.4124728283745598</c:v>
                </c:pt>
                <c:pt idx="7">
                  <c:v>3.3440260209823598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3-0E4E-9379-09AA24F1A9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('Internal Validation'!$L$3,'Internal Validation'!$L$5,'Internal Validation'!$L$7:$L$12)</c:f>
              <c:numCache>
                <c:formatCode>General</c:formatCode>
                <c:ptCount val="8"/>
                <c:pt idx="0">
                  <c:v>24.027545131533401</c:v>
                </c:pt>
                <c:pt idx="1">
                  <c:v>44.031264792152299</c:v>
                </c:pt>
                <c:pt idx="2">
                  <c:v>10.334817256525699</c:v>
                </c:pt>
                <c:pt idx="3">
                  <c:v>4.6248999025888802</c:v>
                </c:pt>
                <c:pt idx="4">
                  <c:v>6.0007422886715798</c:v>
                </c:pt>
                <c:pt idx="5">
                  <c:v>5.0498215388910204</c:v>
                </c:pt>
                <c:pt idx="6">
                  <c:v>5.1930737486139904</c:v>
                </c:pt>
                <c:pt idx="7">
                  <c:v>6.2840128310344801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3-0E4E-9379-09AA24F1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787247"/>
        <c:axId val="1308514575"/>
      </c:barChart>
      <c:catAx>
        <c:axId val="12787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514575"/>
        <c:crosses val="autoZero"/>
        <c:auto val="1"/>
        <c:lblAlgn val="ctr"/>
        <c:lblOffset val="100"/>
        <c:noMultiLvlLbl val="0"/>
      </c:catAx>
      <c:valAx>
        <c:axId val="13085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Average</a:t>
                </a:r>
                <a:r>
                  <a:rPr lang="de-DE" sz="2000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7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('Internal Validation'!$F$2,'Internal Validation'!$F$4,'Internal Validation'!$F$6,'Internal Validation'!$F$8:$F$12)</c:f>
              <c:strCache>
                <c:ptCount val="8"/>
                <c:pt idx="0">
                  <c:v>BPI 2018</c:v>
                </c:pt>
                <c:pt idx="1">
                  <c:v>BPI 2019</c:v>
                </c:pt>
                <c:pt idx="2">
                  <c:v>Hospital Billing</c:v>
                </c:pt>
                <c:pt idx="3">
                  <c:v>Road Traffic</c:v>
                </c:pt>
                <c:pt idx="4">
                  <c:v>Prepaid Travel Cost</c:v>
                </c:pt>
                <c:pt idx="5">
                  <c:v>Request For Payment</c:v>
                </c:pt>
                <c:pt idx="6">
                  <c:v>Domestic Declarations</c:v>
                </c:pt>
                <c:pt idx="7">
                  <c:v>International Declarations</c:v>
                </c:pt>
              </c:strCache>
            </c:strRef>
          </c:cat>
          <c:val>
            <c:numRef>
              <c:f>('Internal Validation'!$M$2,'Internal Validation'!$M$4,'Internal Validation'!#REF!,'Internal Validation'!$M$8:$M$12)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E-004F-9D77-374161BBA2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('Internal Validation'!$N$2,'Internal Validation'!$N$4,'Internal Validation'!#REF!,'Internal Validation'!$N$8:$N$12)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E-004F-9D77-374161BB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15919"/>
        <c:axId val="1320489439"/>
      </c:barChart>
      <c:catAx>
        <c:axId val="13056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489439"/>
        <c:crosses val="autoZero"/>
        <c:auto val="1"/>
        <c:lblAlgn val="ctr"/>
        <c:lblOffset val="100"/>
        <c:noMultiLvlLbl val="0"/>
      </c:catAx>
      <c:valAx>
        <c:axId val="1320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Average</a:t>
                </a:r>
                <a:r>
                  <a:rPr lang="de-DE" sz="2000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7775903012124"/>
          <c:y val="6.5975065616797904E-2"/>
          <c:w val="0.75825365579302584"/>
          <c:h val="0.703421916010498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Validation'!$A$3,'Internal Validation'!$A$5,'Internal Validation'!$A$7:$A$12)</c:f>
              <c:numCache>
                <c:formatCode>General</c:formatCode>
                <c:ptCount val="8"/>
                <c:pt idx="0">
                  <c:v>19</c:v>
                </c:pt>
                <c:pt idx="1">
                  <c:v>25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xVal>
          <c:yVal>
            <c:numRef>
              <c:f>('Internal Validation'!$Q$3,'Internal Validation'!$Q$5,'Internal Validation'!$Q$7:$Q$12)</c:f>
              <c:numCache>
                <c:formatCode>General</c:formatCode>
                <c:ptCount val="8"/>
                <c:pt idx="0">
                  <c:v>18.142920021470747</c:v>
                </c:pt>
                <c:pt idx="1">
                  <c:v>19.126390702456142</c:v>
                </c:pt>
                <c:pt idx="2">
                  <c:v>14.875809941678206</c:v>
                </c:pt>
                <c:pt idx="3">
                  <c:v>8.1888052036973633</c:v>
                </c:pt>
                <c:pt idx="4">
                  <c:v>3.6745153048444466</c:v>
                </c:pt>
                <c:pt idx="5">
                  <c:v>3.3299711815561959</c:v>
                </c:pt>
                <c:pt idx="6">
                  <c:v>4.6230866198451288</c:v>
                </c:pt>
                <c:pt idx="7">
                  <c:v>5.514961132999681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F-954D-902A-9CA19EDB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67855"/>
        <c:axId val="1707932047"/>
      </c:scatterChart>
      <c:valAx>
        <c:axId val="130676785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Business</a:t>
                </a:r>
                <a:r>
                  <a:rPr lang="de-DE" sz="2000" baseline="0"/>
                  <a:t> objects</a:t>
                </a:r>
                <a:endParaRPr lang="de-DE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932047"/>
        <c:crosses val="autoZero"/>
        <c:crossBetween val="midCat"/>
        <c:majorUnit val="5"/>
      </c:valAx>
      <c:valAx>
        <c:axId val="170793204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Relative</a:t>
                </a:r>
                <a:r>
                  <a:rPr lang="de-DE" sz="2000" baseline="0"/>
                  <a:t> run-time</a:t>
                </a:r>
              </a:p>
            </c:rich>
          </c:tx>
          <c:layout>
            <c:manualLayout>
              <c:xMode val="edge"/>
              <c:yMode val="edge"/>
              <c:x val="3.1495906761654792E-2"/>
              <c:y val="0.2227136920384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7678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0587426571677"/>
          <c:y val="6.8752843394575672E-2"/>
          <c:w val="0.75931774153230847"/>
          <c:h val="0.700644138232720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Validation'!$A$2,'Internal Validation'!$A$4,'Internal Validation'!$A$6,'Internal Validation'!$A$8:$A$12)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xVal>
          <c:yVal>
            <c:numRef>
              <c:f>('Internal Validation'!$V$2,'Internal Validation'!$V$4,'Internal Validation'!$V$6,'Internal Validation'!$V$8:$V$12)</c:f>
              <c:numCache>
                <c:formatCode>General</c:formatCode>
                <c:ptCount val="8"/>
                <c:pt idx="0">
                  <c:v>0.94357348500895533</c:v>
                </c:pt>
                <c:pt idx="1">
                  <c:v>1.1416190523784935</c:v>
                </c:pt>
                <c:pt idx="2">
                  <c:v>0.9909890103360478</c:v>
                </c:pt>
                <c:pt idx="3">
                  <c:v>1.1299781159294608</c:v>
                </c:pt>
                <c:pt idx="4">
                  <c:v>1.110416701999559</c:v>
                </c:pt>
                <c:pt idx="5">
                  <c:v>0.92337265181301875</c:v>
                </c:pt>
                <c:pt idx="6">
                  <c:v>1.0800027835123287</c:v>
                </c:pt>
                <c:pt idx="7">
                  <c:v>1.181657537445963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7-C94D-8E69-A4BFF3101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86767"/>
        <c:axId val="1355240463"/>
      </c:scatterChart>
      <c:valAx>
        <c:axId val="13550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Business</a:t>
                </a:r>
                <a:r>
                  <a:rPr lang="de-DE" sz="2000" baseline="0"/>
                  <a:t>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40463"/>
        <c:crosses val="autoZero"/>
        <c:crossBetween val="midCat"/>
      </c:valAx>
      <c:valAx>
        <c:axId val="135524046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Relative</a:t>
                </a:r>
                <a:r>
                  <a:rPr lang="de-DE" sz="2000" baseline="0"/>
                  <a:t> run-time</a:t>
                </a:r>
              </a:p>
            </c:rich>
          </c:tx>
          <c:layout>
            <c:manualLayout>
              <c:xMode val="edge"/>
              <c:yMode val="edge"/>
              <c:x val="8.1314835645544311E-3"/>
              <c:y val="0.22132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08676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('International Declarartions'!$C$36,'International Declarartions'!$E$36,'International Declarartions'!$G$36)</c:f>
              <c:numCache>
                <c:formatCode>General</c:formatCode>
                <c:ptCount val="3"/>
                <c:pt idx="0">
                  <c:v>0.18450130590005798</c:v>
                </c:pt>
                <c:pt idx="1">
                  <c:v>0.1714561185995685</c:v>
                </c:pt>
                <c:pt idx="2">
                  <c:v>0.16606835718004676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C-ED49-B262-6A37593BB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('International Declarartions'!$I$36,'International Declarartions'!$K$36,'International Declarartions'!$M$36)</c:f>
              <c:numCache>
                <c:formatCode>General</c:formatCode>
                <c:ptCount val="3"/>
                <c:pt idx="0">
                  <c:v>0.27265603092157498</c:v>
                </c:pt>
                <c:pt idx="1">
                  <c:v>0.29299509201090423</c:v>
                </c:pt>
                <c:pt idx="2">
                  <c:v>0.31384214192501703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C-ED49-B262-6A37593B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18367"/>
        <c:axId val="1286051551"/>
      </c:lineChart>
      <c:catAx>
        <c:axId val="12515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051551"/>
        <c:crosses val="autoZero"/>
        <c:auto val="1"/>
        <c:lblAlgn val="ctr"/>
        <c:lblOffset val="100"/>
        <c:noMultiLvlLbl val="0"/>
      </c:catAx>
      <c:valAx>
        <c:axId val="1286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5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Validation'!$C$1</c:f>
              <c:strCache>
                <c:ptCount val="1"/>
                <c:pt idx="0">
                  <c:v>Euclidean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Validation'!$A$3,'Internal Validation'!$A$5,'Internal Validation'!$A$7:$A$12)</c:f>
              <c:numCache>
                <c:formatCode>General</c:formatCode>
                <c:ptCount val="8"/>
                <c:pt idx="0">
                  <c:v>19</c:v>
                </c:pt>
                <c:pt idx="1">
                  <c:v>25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xVal>
          <c:yVal>
            <c:numRef>
              <c:f>('Internal Validation'!$C$3,'Internal Validation'!$C$5,'Internal Validation'!$C$7:$C$12)</c:f>
              <c:numCache>
                <c:formatCode>General</c:formatCode>
                <c:ptCount val="8"/>
                <c:pt idx="0">
                  <c:v>-4.1752694198081336E-2</c:v>
                </c:pt>
                <c:pt idx="1">
                  <c:v>-0.11507033276532024</c:v>
                </c:pt>
                <c:pt idx="2">
                  <c:v>3.5420358639262343E-2</c:v>
                </c:pt>
                <c:pt idx="3">
                  <c:v>8.5159956612899032E-2</c:v>
                </c:pt>
                <c:pt idx="4">
                  <c:v>0.15067254305299513</c:v>
                </c:pt>
                <c:pt idx="5">
                  <c:v>9.9764407503128191E-2</c:v>
                </c:pt>
                <c:pt idx="6">
                  <c:v>0.11709083498957477</c:v>
                </c:pt>
                <c:pt idx="7">
                  <c:v>0.12395313461054051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D-0142-917F-87137A10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61439"/>
        <c:axId val="1306211167"/>
      </c:scatterChart>
      <c:valAx>
        <c:axId val="130616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Business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211167"/>
        <c:crosses val="autoZero"/>
        <c:crossBetween val="midCat"/>
      </c:valAx>
      <c:valAx>
        <c:axId val="13062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Silhouette</a:t>
                </a:r>
                <a:r>
                  <a:rPr lang="de-DE" sz="2000" baseline="0"/>
                  <a:t> Index Difference</a:t>
                </a:r>
                <a:endParaRPr lang="de-DE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16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Validation'!$C$1</c:f>
              <c:strCache>
                <c:ptCount val="1"/>
                <c:pt idx="0">
                  <c:v>Euclidean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Validation'!$B$3,'Internal Validation'!$B$5,'Internal Validation'!$B$7:$B$12)</c:f>
              <c:numCache>
                <c:formatCode>General</c:formatCode>
                <c:ptCount val="8"/>
                <c:pt idx="0">
                  <c:v>32</c:v>
                </c:pt>
                <c:pt idx="1">
                  <c:v>23</c:v>
                </c:pt>
                <c:pt idx="2">
                  <c:v>22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('Internal Validation'!$C$3,'Internal Validation'!$C$5,'Internal Validation'!$C$7:$C$12)</c:f>
              <c:numCache>
                <c:formatCode>General</c:formatCode>
                <c:ptCount val="8"/>
                <c:pt idx="0">
                  <c:v>-4.1752694198081336E-2</c:v>
                </c:pt>
                <c:pt idx="1">
                  <c:v>-0.11507033276532024</c:v>
                </c:pt>
                <c:pt idx="2">
                  <c:v>3.5420358639262343E-2</c:v>
                </c:pt>
                <c:pt idx="3">
                  <c:v>8.5159956612899032E-2</c:v>
                </c:pt>
                <c:pt idx="4">
                  <c:v>0.15067254305299513</c:v>
                </c:pt>
                <c:pt idx="5">
                  <c:v>9.9764407503128191E-2</c:v>
                </c:pt>
                <c:pt idx="6">
                  <c:v>0.11709083498957477</c:v>
                </c:pt>
                <c:pt idx="7">
                  <c:v>0.12395313461054051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CA47-9A01-301286FC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19423"/>
        <c:axId val="1291095231"/>
      </c:scatterChart>
      <c:valAx>
        <c:axId val="17090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095231"/>
        <c:crosses val="autoZero"/>
        <c:crossBetween val="midCat"/>
      </c:valAx>
      <c:valAx>
        <c:axId val="12910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01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Validation'!$E$1</c:f>
              <c:strCache>
                <c:ptCount val="1"/>
                <c:pt idx="0">
                  <c:v>Combinations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Validation'!$C$3,'Internal Validation'!$C$5,'Internal Validation'!$C$7:$C$12)</c:f>
              <c:numCache>
                <c:formatCode>General</c:formatCode>
                <c:ptCount val="8"/>
                <c:pt idx="0">
                  <c:v>-4.1752694198081336E-2</c:v>
                </c:pt>
                <c:pt idx="1">
                  <c:v>-0.11507033276532024</c:v>
                </c:pt>
                <c:pt idx="2">
                  <c:v>3.5420358639262343E-2</c:v>
                </c:pt>
                <c:pt idx="3">
                  <c:v>8.5159956612899032E-2</c:v>
                </c:pt>
                <c:pt idx="4">
                  <c:v>0.15067254305299513</c:v>
                </c:pt>
                <c:pt idx="5">
                  <c:v>9.9764407503128191E-2</c:v>
                </c:pt>
                <c:pt idx="6">
                  <c:v>0.11709083498957477</c:v>
                </c:pt>
                <c:pt idx="7">
                  <c:v>0.12395313461054051</c:v>
                </c:pt>
              </c:numCache>
            </c:numRef>
          </c:xVal>
          <c:yVal>
            <c:numRef>
              <c:f>('Internal Validation'!$E$3,'Internal Validation'!$E$5,'Internal Validation'!$E$7:$E$12)</c:f>
              <c:numCache>
                <c:formatCode>General</c:formatCode>
                <c:ptCount val="8"/>
                <c:pt idx="0">
                  <c:v>608</c:v>
                </c:pt>
                <c:pt idx="1">
                  <c:v>575</c:v>
                </c:pt>
                <c:pt idx="2">
                  <c:v>286</c:v>
                </c:pt>
                <c:pt idx="3">
                  <c:v>64</c:v>
                </c:pt>
                <c:pt idx="4">
                  <c:v>56</c:v>
                </c:pt>
                <c:pt idx="5">
                  <c:v>40</c:v>
                </c:pt>
                <c:pt idx="6">
                  <c:v>50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7A4D-8034-18C7773B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15199"/>
        <c:axId val="1245588639"/>
      </c:scatterChart>
      <c:valAx>
        <c:axId val="15313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588639"/>
        <c:crosses val="autoZero"/>
        <c:crossBetween val="midCat"/>
      </c:valAx>
      <c:valAx>
        <c:axId val="12455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Validation'!$D$1</c:f>
              <c:strCache>
                <c:ptCount val="1"/>
                <c:pt idx="0">
                  <c:v>Levensthein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Validation'!$A$2,'Internal Validation'!$A$4,'Internal Validation'!$A$6,'Internal Validation'!$A$8:$A$12)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</c:numCache>
            </c:numRef>
          </c:xVal>
          <c:yVal>
            <c:numRef>
              <c:f>('Internal Validation'!$D$2,'Internal Validation'!$D$4,'Internal Validation'!$D$6,'Internal Validation'!$D$8:$D$12)</c:f>
              <c:numCache>
                <c:formatCode>General</c:formatCode>
                <c:ptCount val="8"/>
                <c:pt idx="0">
                  <c:v>-4.4875507138919961E-2</c:v>
                </c:pt>
                <c:pt idx="1">
                  <c:v>-1.7578518097375172E-2</c:v>
                </c:pt>
                <c:pt idx="2">
                  <c:v>3.6344629293158758E-3</c:v>
                </c:pt>
                <c:pt idx="3">
                  <c:v>1.755506504069575E-2</c:v>
                </c:pt>
                <c:pt idx="4">
                  <c:v>3.2497312492429119E-2</c:v>
                </c:pt>
                <c:pt idx="5">
                  <c:v>7.1798652555012152E-2</c:v>
                </c:pt>
                <c:pt idx="6">
                  <c:v>5.8679025287707708E-2</c:v>
                </c:pt>
                <c:pt idx="7">
                  <c:v>4.7590329016676418E-2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DF40-9B4D-9525E6AA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17055"/>
        <c:axId val="1304101695"/>
      </c:scatterChart>
      <c:valAx>
        <c:axId val="13041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Business</a:t>
                </a:r>
                <a:r>
                  <a:rPr lang="de-DE" sz="2000" baseline="0"/>
                  <a:t>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101695"/>
        <c:crosses val="autoZero"/>
        <c:crossBetween val="midCat"/>
      </c:valAx>
      <c:valAx>
        <c:axId val="1304101695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Silhouette Index Difference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411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Validation'!$D$1</c:f>
              <c:strCache>
                <c:ptCount val="1"/>
                <c:pt idx="0">
                  <c:v>Levensthein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Validation'!$B$2,'Internal Validation'!$B$4,'Internal Validation'!$B$6,'Internal Validation'!$B$8:$B$12)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17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('Internal Validation'!$D$2,'Internal Validation'!$D$4,'Internal Validation'!$D$6,'Internal Validation'!$D$8:$D$12)</c:f>
              <c:numCache>
                <c:formatCode>General</c:formatCode>
                <c:ptCount val="8"/>
                <c:pt idx="0">
                  <c:v>-4.4875507138919961E-2</c:v>
                </c:pt>
                <c:pt idx="1">
                  <c:v>-1.7578518097375172E-2</c:v>
                </c:pt>
                <c:pt idx="2">
                  <c:v>3.6344629293158758E-3</c:v>
                </c:pt>
                <c:pt idx="3">
                  <c:v>1.755506504069575E-2</c:v>
                </c:pt>
                <c:pt idx="4">
                  <c:v>3.2497312492429119E-2</c:v>
                </c:pt>
                <c:pt idx="5">
                  <c:v>7.1798652555012152E-2</c:v>
                </c:pt>
                <c:pt idx="6">
                  <c:v>5.8679025287707708E-2</c:v>
                </c:pt>
                <c:pt idx="7">
                  <c:v>4.7590329016676418E-2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3-9C4D-9D84-B81DAF58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955151"/>
        <c:axId val="1528014751"/>
      </c:scatterChart>
      <c:valAx>
        <c:axId val="15279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8014751"/>
        <c:crosses val="autoZero"/>
        <c:crossBetween val="midCat"/>
      </c:valAx>
      <c:valAx>
        <c:axId val="1528014751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9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'Internal Validation'!$E$1</c:f>
              <c:strCache>
                <c:ptCount val="1"/>
                <c:pt idx="0">
                  <c:v>Combinations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('Internal Validation'!$D$2,'Internal Validation'!$D$4,'Internal Validation'!$D$6,'Internal Validation'!$D$8:$D$12)</c:f>
              <c:numCache>
                <c:formatCode>General</c:formatCode>
                <c:ptCount val="8"/>
                <c:pt idx="0">
                  <c:v>-4.4875507138919961E-2</c:v>
                </c:pt>
                <c:pt idx="1">
                  <c:v>-1.7578518097375172E-2</c:v>
                </c:pt>
                <c:pt idx="2">
                  <c:v>3.6344629293158758E-3</c:v>
                </c:pt>
                <c:pt idx="3">
                  <c:v>1.755506504069575E-2</c:v>
                </c:pt>
                <c:pt idx="4">
                  <c:v>3.2497312492429119E-2</c:v>
                </c:pt>
                <c:pt idx="5">
                  <c:v>7.1798652555012152E-2</c:v>
                </c:pt>
                <c:pt idx="6">
                  <c:v>5.8679025287707708E-2</c:v>
                </c:pt>
                <c:pt idx="7">
                  <c:v>4.7590329016676418E-2</c:v>
                </c:pt>
              </c:numCache>
            </c:numRef>
          </c:xVal>
          <c:yVal>
            <c:numRef>
              <c:f>('Internal Validation'!$E$2,'Internal Validation'!$E$4,'Internal Validation'!$E$6,'Internal Validation'!$E$8:$E$12)</c:f>
              <c:numCache>
                <c:formatCode>General</c:formatCode>
                <c:ptCount val="8"/>
                <c:pt idx="0">
                  <c:v>532</c:v>
                </c:pt>
                <c:pt idx="1">
                  <c:v>462</c:v>
                </c:pt>
                <c:pt idx="2">
                  <c:v>187</c:v>
                </c:pt>
                <c:pt idx="3">
                  <c:v>64</c:v>
                </c:pt>
                <c:pt idx="4">
                  <c:v>56</c:v>
                </c:pt>
                <c:pt idx="5">
                  <c:v>40</c:v>
                </c:pt>
                <c:pt idx="6">
                  <c:v>50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6-8146-9983-2ABDA636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04767"/>
        <c:axId val="1528113119"/>
      </c:scatterChart>
      <c:valAx>
        <c:axId val="1528804767"/>
        <c:scaling>
          <c:orientation val="minMax"/>
          <c:max val="0.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8113119"/>
        <c:crosses val="autoZero"/>
        <c:crossBetween val="midCat"/>
      </c:valAx>
      <c:valAx>
        <c:axId val="1528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880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9124875635099E-2"/>
          <c:y val="8.8676865973494487E-2"/>
          <c:w val="0.78071038748753185"/>
          <c:h val="0.71034965652967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Validation'!$H$1</c:f>
              <c:strCache>
                <c:ptCount val="1"/>
                <c:pt idx="0">
                  <c:v>Events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'Internal Validation'!$G$2:$G$12</c:f>
              <c:numCache>
                <c:formatCode>General</c:formatCode>
                <c:ptCount val="11"/>
                <c:pt idx="0">
                  <c:v>96</c:v>
                </c:pt>
                <c:pt idx="1">
                  <c:v>475</c:v>
                </c:pt>
                <c:pt idx="2">
                  <c:v>160</c:v>
                </c:pt>
                <c:pt idx="3">
                  <c:v>1198</c:v>
                </c:pt>
                <c:pt idx="4">
                  <c:v>204</c:v>
                </c:pt>
                <c:pt idx="5">
                  <c:v>1020</c:v>
                </c:pt>
                <c:pt idx="6">
                  <c:v>231</c:v>
                </c:pt>
                <c:pt idx="7">
                  <c:v>202</c:v>
                </c:pt>
                <c:pt idx="8">
                  <c:v>89</c:v>
                </c:pt>
                <c:pt idx="9">
                  <c:v>99</c:v>
                </c:pt>
                <c:pt idx="10">
                  <c:v>251</c:v>
                </c:pt>
              </c:numCache>
            </c:numRef>
          </c:xVal>
          <c:yVal>
            <c:numRef>
              <c:f>'Internal Validation'!$H$2:$H$12</c:f>
              <c:numCache>
                <c:formatCode>General</c:formatCode>
                <c:ptCount val="11"/>
                <c:pt idx="0">
                  <c:v>31</c:v>
                </c:pt>
                <c:pt idx="1">
                  <c:v>38</c:v>
                </c:pt>
                <c:pt idx="2">
                  <c:v>33</c:v>
                </c:pt>
                <c:pt idx="3">
                  <c:v>38</c:v>
                </c:pt>
                <c:pt idx="4">
                  <c:v>17</c:v>
                </c:pt>
                <c:pt idx="5">
                  <c:v>18</c:v>
                </c:pt>
                <c:pt idx="6">
                  <c:v>11</c:v>
                </c:pt>
                <c:pt idx="7">
                  <c:v>29</c:v>
                </c:pt>
                <c:pt idx="8">
                  <c:v>19</c:v>
                </c:pt>
                <c:pt idx="9">
                  <c:v>17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1-1E4B-B915-2314E4FD7D81}"/>
            </c:ext>
          </c:extLst>
        </c:ser>
        <c:ser>
          <c:idx val="1"/>
          <c:order val="1"/>
          <c:tx>
            <c:v>Actions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'Internal Validation'!$G$2:$G$12</c:f>
              <c:numCache>
                <c:formatCode>General</c:formatCode>
                <c:ptCount val="11"/>
                <c:pt idx="0">
                  <c:v>96</c:v>
                </c:pt>
                <c:pt idx="1">
                  <c:v>475</c:v>
                </c:pt>
                <c:pt idx="2">
                  <c:v>160</c:v>
                </c:pt>
                <c:pt idx="3">
                  <c:v>1198</c:v>
                </c:pt>
                <c:pt idx="4">
                  <c:v>204</c:v>
                </c:pt>
                <c:pt idx="5">
                  <c:v>1020</c:v>
                </c:pt>
                <c:pt idx="6">
                  <c:v>231</c:v>
                </c:pt>
                <c:pt idx="7">
                  <c:v>202</c:v>
                </c:pt>
                <c:pt idx="8">
                  <c:v>89</c:v>
                </c:pt>
                <c:pt idx="9">
                  <c:v>99</c:v>
                </c:pt>
                <c:pt idx="10">
                  <c:v>251</c:v>
                </c:pt>
              </c:numCache>
            </c:numRef>
          </c:xVal>
          <c:yVal>
            <c:numRef>
              <c:f>'Internal Validation'!$B$2:$B$12</c:f>
              <c:numCache>
                <c:formatCode>General</c:formatCode>
                <c:ptCount val="11"/>
                <c:pt idx="0">
                  <c:v>28</c:v>
                </c:pt>
                <c:pt idx="1">
                  <c:v>32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  <c:pt idx="5">
                  <c:v>22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1-1E4B-B915-2314E4FD7D81}"/>
            </c:ext>
          </c:extLst>
        </c:ser>
        <c:ser>
          <c:idx val="2"/>
          <c:order val="2"/>
          <c:tx>
            <c:v>Objects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'Internal Validation'!$G$2:$G$12</c:f>
              <c:numCache>
                <c:formatCode>General</c:formatCode>
                <c:ptCount val="11"/>
                <c:pt idx="0">
                  <c:v>96</c:v>
                </c:pt>
                <c:pt idx="1">
                  <c:v>475</c:v>
                </c:pt>
                <c:pt idx="2">
                  <c:v>160</c:v>
                </c:pt>
                <c:pt idx="3">
                  <c:v>1198</c:v>
                </c:pt>
                <c:pt idx="4">
                  <c:v>204</c:v>
                </c:pt>
                <c:pt idx="5">
                  <c:v>1020</c:v>
                </c:pt>
                <c:pt idx="6">
                  <c:v>231</c:v>
                </c:pt>
                <c:pt idx="7">
                  <c:v>202</c:v>
                </c:pt>
                <c:pt idx="8">
                  <c:v>89</c:v>
                </c:pt>
                <c:pt idx="9">
                  <c:v>99</c:v>
                </c:pt>
                <c:pt idx="10">
                  <c:v>251</c:v>
                </c:pt>
              </c:numCache>
            </c:numRef>
          </c:xVal>
          <c:yVal>
            <c:numRef>
              <c:f>'Internal Validation'!$A$2:$A$12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25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1-1E4B-B915-2314E4FD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88511"/>
        <c:axId val="1307990159"/>
      </c:scatterChart>
      <c:valAx>
        <c:axId val="1307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Trace-variants</a:t>
                </a:r>
              </a:p>
            </c:rich>
          </c:tx>
          <c:layout>
            <c:manualLayout>
              <c:xMode val="edge"/>
              <c:yMode val="edge"/>
              <c:x val="0.37634873498613813"/>
              <c:y val="0.9132979609317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7990159"/>
        <c:crosses val="autoZero"/>
        <c:crossBetween val="midCat"/>
      </c:valAx>
      <c:valAx>
        <c:axId val="13079901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79885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56</xdr:row>
      <xdr:rowOff>184150</xdr:rowOff>
    </xdr:from>
    <xdr:to>
      <xdr:col>20</xdr:col>
      <xdr:colOff>527050</xdr:colOff>
      <xdr:row>70</xdr:row>
      <xdr:rowOff>82550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C183169-C89C-D448-840E-DB337F61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53</xdr:row>
      <xdr:rowOff>107950</xdr:rowOff>
    </xdr:from>
    <xdr:to>
      <xdr:col>14</xdr:col>
      <xdr:colOff>241300</xdr:colOff>
      <xdr:row>67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0D8F61-E433-E244-8E89-D27C7EED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94317</xdr:colOff>
      <xdr:row>3</xdr:row>
      <xdr:rowOff>81548</xdr:rowOff>
    </xdr:from>
    <xdr:to>
      <xdr:col>35</xdr:col>
      <xdr:colOff>697291</xdr:colOff>
      <xdr:row>24</xdr:row>
      <xdr:rowOff>98114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3603CF-2305-A04D-8A4C-0C67DD81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51443</xdr:colOff>
      <xdr:row>8</xdr:row>
      <xdr:rowOff>26331</xdr:rowOff>
    </xdr:from>
    <xdr:to>
      <xdr:col>46</xdr:col>
      <xdr:colOff>535576</xdr:colOff>
      <xdr:row>22</xdr:row>
      <xdr:rowOff>149918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B54D80-CED0-714E-B893-7E2FFE19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499525</xdr:colOff>
      <xdr:row>27</xdr:row>
      <xdr:rowOff>109156</xdr:rowOff>
    </xdr:from>
    <xdr:to>
      <xdr:col>47</xdr:col>
      <xdr:colOff>146491</xdr:colOff>
      <xdr:row>43</xdr:row>
      <xdr:rowOff>25677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160ED6-6AA7-E241-9AEF-8ABF4CB9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455198</xdr:colOff>
      <xdr:row>30</xdr:row>
      <xdr:rowOff>33703</xdr:rowOff>
    </xdr:from>
    <xdr:to>
      <xdr:col>37</xdr:col>
      <xdr:colOff>316051</xdr:colOff>
      <xdr:row>52</xdr:row>
      <xdr:rowOff>50268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191CB9-5CFA-1142-867D-91F6835AB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386554</xdr:colOff>
      <xdr:row>67</xdr:row>
      <xdr:rowOff>173</xdr:rowOff>
    </xdr:from>
    <xdr:to>
      <xdr:col>41</xdr:col>
      <xdr:colOff>33519</xdr:colOff>
      <xdr:row>82</xdr:row>
      <xdr:rowOff>127992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F060A70-0694-4D4E-AB2C-E579D8C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625614</xdr:colOff>
      <xdr:row>47</xdr:row>
      <xdr:rowOff>145873</xdr:rowOff>
    </xdr:from>
    <xdr:to>
      <xdr:col>50</xdr:col>
      <xdr:colOff>272579</xdr:colOff>
      <xdr:row>63</xdr:row>
      <xdr:rowOff>66626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476EBC7-5719-EA49-BDCD-E1D28DF5A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331304</xdr:colOff>
      <xdr:row>45</xdr:row>
      <xdr:rowOff>186362</xdr:rowOff>
    </xdr:from>
    <xdr:to>
      <xdr:col>8</xdr:col>
      <xdr:colOff>386522</xdr:colOff>
      <xdr:row>63</xdr:row>
      <xdr:rowOff>165652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89CC0237-8CA6-2041-9EF2-BA8CE98D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698529</xdr:colOff>
      <xdr:row>61</xdr:row>
      <xdr:rowOff>199125</xdr:rowOff>
    </xdr:from>
    <xdr:to>
      <xdr:col>16</xdr:col>
      <xdr:colOff>473242</xdr:colOff>
      <xdr:row>79</xdr:row>
      <xdr:rowOff>129551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9E76FEEF-D4A1-1541-AD50-5DF3706A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546237</xdr:colOff>
      <xdr:row>38</xdr:row>
      <xdr:rowOff>138044</xdr:rowOff>
    </xdr:from>
    <xdr:to>
      <xdr:col>17</xdr:col>
      <xdr:colOff>279537</xdr:colOff>
      <xdr:row>56</xdr:row>
      <xdr:rowOff>68470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90A874CB-B73D-4E4B-A65B-FB8EA070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291702</xdr:colOff>
      <xdr:row>14</xdr:row>
      <xdr:rowOff>171222</xdr:rowOff>
    </xdr:from>
    <xdr:to>
      <xdr:col>7</xdr:col>
      <xdr:colOff>563372</xdr:colOff>
      <xdr:row>36</xdr:row>
      <xdr:rowOff>187787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757AB2F-6C28-404E-BA99-096CD894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209914</xdr:colOff>
      <xdr:row>14</xdr:row>
      <xdr:rowOff>143612</xdr:rowOff>
    </xdr:from>
    <xdr:to>
      <xdr:col>15</xdr:col>
      <xdr:colOff>812888</xdr:colOff>
      <xdr:row>36</xdr:row>
      <xdr:rowOff>160177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4CCFF50D-DFC9-AE41-9530-A531B9F8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1942-E042-AB4D-810F-25C959546C82}">
  <dimension ref="A1:AA76"/>
  <sheetViews>
    <sheetView topLeftCell="C9" zoomScale="75" workbookViewId="0">
      <selection activeCell="R46" sqref="R46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5" t="s">
        <v>18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6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0.30421679038572802</v>
      </c>
      <c r="C8">
        <v>0.290250669081559</v>
      </c>
      <c r="D8">
        <v>0.31556383730399201</v>
      </c>
      <c r="E8">
        <v>0.33471058085929301</v>
      </c>
      <c r="F8">
        <v>0.198139482571426</v>
      </c>
      <c r="G8">
        <v>0.26413433440141199</v>
      </c>
      <c r="H8" s="6">
        <v>0.28877722202912598</v>
      </c>
      <c r="I8" s="6">
        <v>0.30004596041168102</v>
      </c>
      <c r="J8" s="6">
        <v>0.28974098859304798</v>
      </c>
      <c r="K8" s="6">
        <v>0.31782639427070197</v>
      </c>
      <c r="L8" s="6">
        <v>0.226276677483261</v>
      </c>
      <c r="M8" s="6">
        <v>0.28529346436962599</v>
      </c>
      <c r="O8">
        <v>-2.7710723051995002E-2</v>
      </c>
      <c r="P8">
        <v>2.1483062355242999E-2</v>
      </c>
      <c r="Q8">
        <v>-7.6512698450269506E-2</v>
      </c>
      <c r="R8">
        <v>7.2771512508206196E-2</v>
      </c>
      <c r="S8">
        <v>0.108232765851277</v>
      </c>
      <c r="T8">
        <v>0.105663409909763</v>
      </c>
      <c r="U8" s="6">
        <v>7.9239399313817099E-2</v>
      </c>
      <c r="V8" s="6">
        <v>-2.3148126207254802E-2</v>
      </c>
      <c r="W8" s="6">
        <v>-1.9244371124946401E-3</v>
      </c>
      <c r="X8" s="6">
        <v>-0.10288964579936601</v>
      </c>
      <c r="Y8" s="6">
        <v>5.8455592068811298E-2</v>
      </c>
      <c r="Z8" s="6">
        <v>-1.18747483629739E-2</v>
      </c>
    </row>
    <row r="9" spans="1:26" x14ac:dyDescent="0.2">
      <c r="A9" t="s">
        <v>6</v>
      </c>
      <c r="B9">
        <v>0.89997892506002597</v>
      </c>
      <c r="C9">
        <v>0.94791117919569901</v>
      </c>
      <c r="D9">
        <v>0.92960116671211501</v>
      </c>
      <c r="E9">
        <v>0.89526347646192805</v>
      </c>
      <c r="F9">
        <v>0.86342635386660704</v>
      </c>
      <c r="G9">
        <v>0.90027606982367303</v>
      </c>
      <c r="H9" s="6">
        <v>0.90639969844791102</v>
      </c>
      <c r="I9" s="6">
        <v>0.94807485091657095</v>
      </c>
      <c r="J9" s="6">
        <v>0.91623451924738197</v>
      </c>
      <c r="K9" s="6">
        <v>0.92620015887719698</v>
      </c>
      <c r="L9" s="6">
        <v>0.93108531339026601</v>
      </c>
      <c r="M9" s="6">
        <v>0.88607476773828397</v>
      </c>
      <c r="O9">
        <v>0.591772778913353</v>
      </c>
      <c r="P9">
        <v>0.79524854990887694</v>
      </c>
      <c r="Q9">
        <v>0.764600413717344</v>
      </c>
      <c r="R9">
        <v>0.85941442374744703</v>
      </c>
      <c r="S9">
        <v>0.83746586368624698</v>
      </c>
      <c r="T9">
        <v>0.85034183599604096</v>
      </c>
      <c r="U9" s="6">
        <v>0.74677383057130398</v>
      </c>
      <c r="V9" s="6">
        <v>0.74955582595502201</v>
      </c>
      <c r="W9" s="6">
        <v>0.77302157554795303</v>
      </c>
      <c r="X9" s="6">
        <v>0.55756473219339497</v>
      </c>
      <c r="Y9" s="6">
        <v>0.80583109518589902</v>
      </c>
      <c r="Z9" s="6">
        <v>0.77510608050140395</v>
      </c>
    </row>
    <row r="10" spans="1:26" x14ac:dyDescent="0.2">
      <c r="A10" t="s">
        <v>7</v>
      </c>
      <c r="B10">
        <v>0.55117390648630205</v>
      </c>
      <c r="C10">
        <v>0.51199875393423699</v>
      </c>
      <c r="D10">
        <v>0.64477853455314205</v>
      </c>
      <c r="E10">
        <v>0.63061779257003303</v>
      </c>
      <c r="F10">
        <v>0.77722272183112695</v>
      </c>
      <c r="G10">
        <v>0.57891209685898004</v>
      </c>
      <c r="H10" s="6">
        <v>0.58251869460804695</v>
      </c>
      <c r="I10" s="6">
        <v>0.59262039625930496</v>
      </c>
      <c r="J10" s="6">
        <v>0.70209482057170103</v>
      </c>
      <c r="K10" s="6">
        <v>0.69413499414913904</v>
      </c>
      <c r="L10" s="6">
        <v>0.62098341366096299</v>
      </c>
      <c r="M10" s="6">
        <v>0.70204495345066098</v>
      </c>
      <c r="O10">
        <v>0.37586366242977898</v>
      </c>
      <c r="P10">
        <v>0.684201980841045</v>
      </c>
      <c r="Q10">
        <v>0.29483191149085802</v>
      </c>
      <c r="R10">
        <v>0.53253441745480901</v>
      </c>
      <c r="S10">
        <v>0.43747793068825302</v>
      </c>
      <c r="T10">
        <v>0.43670380041750301</v>
      </c>
      <c r="U10" s="6">
        <v>0.68831867934684998</v>
      </c>
      <c r="V10" s="6">
        <v>0.69115357395612098</v>
      </c>
      <c r="W10" s="6">
        <v>0.52751434929732299</v>
      </c>
      <c r="X10" s="6">
        <v>0.53646717791032295</v>
      </c>
      <c r="Y10" s="6">
        <v>0.43778434404780697</v>
      </c>
      <c r="Z10" s="6">
        <v>0.438333483805873</v>
      </c>
    </row>
    <row r="11" spans="1:26" x14ac:dyDescent="0.2">
      <c r="A11" t="s">
        <v>8</v>
      </c>
      <c r="B11">
        <v>0.82264652342928501</v>
      </c>
      <c r="C11">
        <v>0.82857988897827495</v>
      </c>
      <c r="D11">
        <v>0.79798941217882602</v>
      </c>
      <c r="E11">
        <v>0.82239106599102796</v>
      </c>
      <c r="F11">
        <v>0.77561022751771203</v>
      </c>
      <c r="G11">
        <v>0.80890628611278503</v>
      </c>
      <c r="H11" s="6">
        <v>0.82145226345088995</v>
      </c>
      <c r="I11" s="6">
        <v>0.82670666872544396</v>
      </c>
      <c r="J11" s="6">
        <v>0.79509018210295701</v>
      </c>
      <c r="K11" s="6">
        <v>0.80172705801417898</v>
      </c>
      <c r="L11" s="6">
        <v>0.79934575715405198</v>
      </c>
      <c r="M11" s="6">
        <v>0.81027487957022204</v>
      </c>
      <c r="O11">
        <v>0.72732739517462996</v>
      </c>
      <c r="P11">
        <v>0.61615281988017001</v>
      </c>
      <c r="Q11">
        <v>0.62286807198051097</v>
      </c>
      <c r="R11">
        <v>0.60930396197215198</v>
      </c>
      <c r="S11">
        <v>0.585526920083137</v>
      </c>
      <c r="T11">
        <v>0.576003277522115</v>
      </c>
      <c r="U11" s="6">
        <v>0.75791844992733104</v>
      </c>
      <c r="V11" s="6">
        <v>0.73844193494406796</v>
      </c>
      <c r="W11" s="6">
        <v>0.56111116294030094</v>
      </c>
      <c r="X11" s="6">
        <v>0.76369279461700701</v>
      </c>
      <c r="Y11" s="6">
        <v>0.61843415021748505</v>
      </c>
      <c r="Z11" s="6">
        <v>0.72531098882733502</v>
      </c>
    </row>
    <row r="12" spans="1:26" x14ac:dyDescent="0.2">
      <c r="A12" t="s">
        <v>9</v>
      </c>
      <c r="B12">
        <v>0.50962059620596201</v>
      </c>
      <c r="C12">
        <v>0.52149491684375404</v>
      </c>
      <c r="D12">
        <v>0.526691755939104</v>
      </c>
      <c r="E12">
        <v>0.534317912972883</v>
      </c>
      <c r="F12">
        <v>0.57136994639637995</v>
      </c>
      <c r="G12">
        <v>0.629204065579692</v>
      </c>
      <c r="H12" s="6">
        <v>0.50344916344916302</v>
      </c>
      <c r="I12" s="6">
        <v>0.50806722689075601</v>
      </c>
      <c r="J12" s="6">
        <v>0.518541843508731</v>
      </c>
      <c r="K12" s="6">
        <v>0.52024043682258603</v>
      </c>
      <c r="L12" s="6">
        <v>0.52764033141436095</v>
      </c>
      <c r="M12" s="6">
        <v>0.51891632789675701</v>
      </c>
      <c r="O12">
        <v>0.84343434343434298</v>
      </c>
      <c r="P12">
        <v>0.71122994652406402</v>
      </c>
      <c r="Q12">
        <v>0.88</v>
      </c>
      <c r="R12">
        <v>0.82786259541984697</v>
      </c>
      <c r="S12">
        <v>0.86312499999999903</v>
      </c>
      <c r="T12">
        <v>0.86149253731343201</v>
      </c>
      <c r="U12" s="6">
        <v>0.76915422885572104</v>
      </c>
      <c r="V12" s="6">
        <v>0.770483460559796</v>
      </c>
      <c r="W12" s="6">
        <v>0.76421052631578901</v>
      </c>
      <c r="X12" s="6">
        <v>0.78215850258860997</v>
      </c>
      <c r="Y12" s="6">
        <v>0.86312499999999903</v>
      </c>
      <c r="Z12" s="6">
        <v>0.85399999999999898</v>
      </c>
    </row>
    <row r="13" spans="1:26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6" x14ac:dyDescent="0.2">
      <c r="A15" t="s">
        <v>5</v>
      </c>
      <c r="B15">
        <v>0.49945959156167502</v>
      </c>
      <c r="C15">
        <v>0.437631124354731</v>
      </c>
      <c r="D15">
        <v>0.226368817437514</v>
      </c>
      <c r="E15">
        <v>0.31571441871389699</v>
      </c>
      <c r="F15">
        <v>0.28849954563340402</v>
      </c>
      <c r="G15">
        <v>0.180858770079321</v>
      </c>
      <c r="H15" s="6">
        <v>0.28710672457717801</v>
      </c>
      <c r="I15" s="6">
        <v>0.29021633557982102</v>
      </c>
      <c r="J15" s="6">
        <v>0.31673708234640402</v>
      </c>
      <c r="K15" s="6">
        <v>0.31739047537203302</v>
      </c>
      <c r="L15" s="6">
        <v>0.32590421691052301</v>
      </c>
      <c r="M15" s="6">
        <v>0.231979369277207</v>
      </c>
      <c r="O15">
        <v>-3.06565025479529E-2</v>
      </c>
      <c r="P15">
        <v>-1.0044740836327301E-2</v>
      </c>
      <c r="Q15">
        <v>1.2256347149922599E-2</v>
      </c>
      <c r="R15">
        <v>2.88968479895929E-2</v>
      </c>
      <c r="S15">
        <v>6.2549047829910998E-2</v>
      </c>
      <c r="T15">
        <v>-8.8327011496016107E-3</v>
      </c>
      <c r="U15" s="6">
        <v>-0.101955495079201</v>
      </c>
      <c r="V15" s="6">
        <v>8.0126100898746E-2</v>
      </c>
      <c r="W15" s="6">
        <v>4.9520717695583298E-2</v>
      </c>
      <c r="X15" s="6">
        <v>-3.0405837206461901E-2</v>
      </c>
      <c r="Y15" s="6">
        <v>-3.5542093813143903E-2</v>
      </c>
      <c r="Z15" s="6">
        <v>-1.9419234290684501E-2</v>
      </c>
    </row>
    <row r="16" spans="1:26" x14ac:dyDescent="0.2">
      <c r="A16" t="s">
        <v>6</v>
      </c>
      <c r="B16">
        <v>0.92124422770953995</v>
      </c>
      <c r="C16">
        <v>0.91735602553361295</v>
      </c>
      <c r="D16">
        <v>0.92780002362675196</v>
      </c>
      <c r="E16">
        <v>0.92380062194979695</v>
      </c>
      <c r="F16">
        <v>0.92791781521587502</v>
      </c>
      <c r="G16">
        <v>0.91373007533758099</v>
      </c>
      <c r="H16" s="6">
        <v>0.90937864871846597</v>
      </c>
      <c r="I16" s="6">
        <v>0.90375998636700505</v>
      </c>
      <c r="J16" s="6">
        <v>0.92519009525092499</v>
      </c>
      <c r="K16" s="6">
        <v>0.92142620874874903</v>
      </c>
      <c r="L16" s="6">
        <v>0.88014244210242898</v>
      </c>
      <c r="M16" s="6">
        <v>0.88689733228301404</v>
      </c>
      <c r="O16">
        <v>0.50688320477981497</v>
      </c>
      <c r="P16">
        <v>0.52247573491762</v>
      </c>
      <c r="Q16">
        <v>0.64814306783575604</v>
      </c>
      <c r="R16">
        <v>0.63167852884998599</v>
      </c>
      <c r="S16">
        <v>0.63119061018641398</v>
      </c>
      <c r="T16">
        <v>0.79371351582524596</v>
      </c>
      <c r="U16" s="6">
        <v>0.62616660818157799</v>
      </c>
      <c r="V16" s="6">
        <v>0.87095503124509599</v>
      </c>
      <c r="W16" s="6">
        <v>0.442196095556391</v>
      </c>
      <c r="X16" s="6">
        <v>0.70165408361635795</v>
      </c>
      <c r="Y16" s="6">
        <v>0.57819320937773799</v>
      </c>
      <c r="Z16" s="6">
        <v>0.64445123438942797</v>
      </c>
    </row>
    <row r="17" spans="1:26" x14ac:dyDescent="0.2">
      <c r="A17" t="s">
        <v>7</v>
      </c>
      <c r="B17">
        <v>0.72994255074684</v>
      </c>
      <c r="C17">
        <v>0.61119063773045901</v>
      </c>
      <c r="D17">
        <v>0.61221926876180099</v>
      </c>
      <c r="E17">
        <v>0.65253032832202695</v>
      </c>
      <c r="F17">
        <v>0.61660147503143703</v>
      </c>
      <c r="G17">
        <v>0.84277430865298797</v>
      </c>
      <c r="H17" s="6">
        <v>0.58266369666474505</v>
      </c>
      <c r="I17" s="6">
        <v>0.58364746103569598</v>
      </c>
      <c r="J17" s="6">
        <v>0.69424398913885899</v>
      </c>
      <c r="K17" s="6">
        <v>0.69432546599054001</v>
      </c>
      <c r="L17" s="6">
        <v>0.77079148854823398</v>
      </c>
      <c r="M17" s="6">
        <v>0.664643639411583</v>
      </c>
      <c r="O17">
        <v>0.37309941520467799</v>
      </c>
      <c r="P17">
        <v>0.68794326241134696</v>
      </c>
      <c r="Q17">
        <v>0.53350882334618799</v>
      </c>
      <c r="R17">
        <v>0.52950676394588803</v>
      </c>
      <c r="S17">
        <v>0.43802433127374601</v>
      </c>
      <c r="T17">
        <v>0.43684905683532899</v>
      </c>
      <c r="U17" s="6">
        <v>0.37992762481839698</v>
      </c>
      <c r="V17" s="6">
        <v>0.68253338622239801</v>
      </c>
      <c r="W17" s="6">
        <v>0.76136363636363602</v>
      </c>
      <c r="X17" s="6">
        <v>0.53308759086669799</v>
      </c>
      <c r="Y17" s="6">
        <v>0.62392056840954602</v>
      </c>
      <c r="Z17" s="6">
        <v>0.25180352849162901</v>
      </c>
    </row>
    <row r="18" spans="1:26" x14ac:dyDescent="0.2">
      <c r="A18" t="s">
        <v>8</v>
      </c>
      <c r="B18">
        <v>0.80595406327779995</v>
      </c>
      <c r="C18">
        <v>0.81756444257752203</v>
      </c>
      <c r="D18">
        <v>0.81183348847151204</v>
      </c>
      <c r="E18">
        <v>0.813547593556042</v>
      </c>
      <c r="F18">
        <v>0.80980966067784399</v>
      </c>
      <c r="G18">
        <v>0.81016533612166697</v>
      </c>
      <c r="H18" s="6">
        <v>0.82142843561600998</v>
      </c>
      <c r="I18" s="6">
        <v>0.81943186950649904</v>
      </c>
      <c r="J18" s="6">
        <v>0.79756152134178904</v>
      </c>
      <c r="K18" s="6">
        <v>0.79944556006741896</v>
      </c>
      <c r="L18" s="6">
        <v>0.818848164839035</v>
      </c>
      <c r="M18" s="6">
        <v>0.80425948394980895</v>
      </c>
      <c r="O18">
        <v>0.73621914985913395</v>
      </c>
      <c r="P18">
        <v>0.71629767710975001</v>
      </c>
      <c r="Q18">
        <v>0.66041946967985898</v>
      </c>
      <c r="R18">
        <v>0.66055723444609404</v>
      </c>
      <c r="S18">
        <v>0.73256646986070995</v>
      </c>
      <c r="T18">
        <v>0.70611964303000296</v>
      </c>
      <c r="U18" s="6">
        <v>0.79945263860664395</v>
      </c>
      <c r="V18" s="6">
        <v>0.66211100361011499</v>
      </c>
      <c r="W18" s="6">
        <v>0.71026772890295997</v>
      </c>
      <c r="X18" s="6">
        <v>0.64834150618608699</v>
      </c>
      <c r="Y18" s="6">
        <v>0.75126101970882697</v>
      </c>
      <c r="Z18" s="6">
        <v>0.68021014616293296</v>
      </c>
    </row>
    <row r="19" spans="1:26" x14ac:dyDescent="0.2">
      <c r="A19" t="s">
        <v>9</v>
      </c>
      <c r="B19">
        <v>0.50746521132140199</v>
      </c>
      <c r="C19">
        <v>0.51028790056098705</v>
      </c>
      <c r="D19">
        <v>0.52254764667871401</v>
      </c>
      <c r="E19">
        <v>0.532654501984821</v>
      </c>
      <c r="F19">
        <v>0.52934411993235497</v>
      </c>
      <c r="G19">
        <v>0.54485466642217995</v>
      </c>
      <c r="H19" s="6">
        <v>0.50344916344916302</v>
      </c>
      <c r="I19" s="6">
        <v>0.50406249999999997</v>
      </c>
      <c r="J19" s="6">
        <v>0.51950811359026305</v>
      </c>
      <c r="K19" s="6">
        <v>0.5141049793636</v>
      </c>
      <c r="L19" s="6">
        <v>0.51979905199540799</v>
      </c>
      <c r="M19" s="6">
        <v>0.52450113571065804</v>
      </c>
      <c r="O19">
        <v>0.84343434343434298</v>
      </c>
      <c r="P19">
        <v>0.70519352820237702</v>
      </c>
      <c r="Q19">
        <v>0.77542087542087501</v>
      </c>
      <c r="R19">
        <v>0.83</v>
      </c>
      <c r="S19">
        <v>0.86491803278688495</v>
      </c>
      <c r="T19">
        <v>0.90399999999999903</v>
      </c>
      <c r="U19" s="6">
        <v>0.84</v>
      </c>
      <c r="V19" s="6">
        <v>0.76915422885572104</v>
      </c>
      <c r="W19" s="6">
        <v>0.72007549759780298</v>
      </c>
      <c r="X19" s="6">
        <v>0.76993648553281502</v>
      </c>
      <c r="Y19" s="6">
        <v>0.82517037710131702</v>
      </c>
      <c r="Z19" s="6">
        <v>0.90793650793650704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0.41175525192475698</v>
      </c>
      <c r="C22">
        <v>0.52992087971854396</v>
      </c>
      <c r="D22">
        <v>0.31529621639208899</v>
      </c>
      <c r="E22">
        <v>0.29997827502316698</v>
      </c>
      <c r="F22">
        <v>0.279190277218618</v>
      </c>
      <c r="G22">
        <v>0.23045599737334199</v>
      </c>
      <c r="H22" s="6">
        <v>0.50084989564809101</v>
      </c>
      <c r="I22" s="6">
        <v>0.49297801981674899</v>
      </c>
      <c r="J22" s="6">
        <v>0.31628454885115698</v>
      </c>
      <c r="K22" s="6">
        <v>0.31601118559104302</v>
      </c>
      <c r="L22" s="6">
        <v>0.26617182821910101</v>
      </c>
      <c r="M22" s="6">
        <v>0.33008190913874902</v>
      </c>
      <c r="O22">
        <v>3.6475848673696902E-2</v>
      </c>
      <c r="P22">
        <v>-0.11788499149300501</v>
      </c>
      <c r="Q22">
        <v>-2.75609001737523E-2</v>
      </c>
      <c r="R22">
        <v>8.01010457949748E-3</v>
      </c>
      <c r="S22">
        <v>-4.6903814508928499E-2</v>
      </c>
      <c r="T22">
        <v>9.2201379055548496E-2</v>
      </c>
      <c r="U22" s="6">
        <v>3.9416960990871802E-2</v>
      </c>
      <c r="V22" s="6">
        <v>1.3846655898699401E-2</v>
      </c>
      <c r="W22" s="6">
        <v>6.9600842372609897E-2</v>
      </c>
      <c r="X22" s="6">
        <v>-9.6809636752328801E-2</v>
      </c>
      <c r="Y22" s="6">
        <v>1.0296687940622999E-3</v>
      </c>
      <c r="Z22" s="6">
        <v>1.2725409933224501E-3</v>
      </c>
    </row>
    <row r="23" spans="1:26" x14ac:dyDescent="0.2">
      <c r="A23" t="s">
        <v>6</v>
      </c>
      <c r="B23">
        <v>0.91925613664988204</v>
      </c>
      <c r="C23">
        <v>0.91510188812534599</v>
      </c>
      <c r="D23">
        <v>0.91653807101454499</v>
      </c>
      <c r="E23">
        <v>0.93099260599434197</v>
      </c>
      <c r="F23">
        <v>0.922108191906716</v>
      </c>
      <c r="G23">
        <v>0.929009184428641</v>
      </c>
      <c r="H23" s="6">
        <v>0.89318515479667204</v>
      </c>
      <c r="I23" s="6">
        <v>0.90982810641787704</v>
      </c>
      <c r="J23" s="6">
        <v>0.91253806576876895</v>
      </c>
      <c r="K23" s="6">
        <v>0.91979810253879501</v>
      </c>
      <c r="L23" s="6">
        <v>0.89716389787211803</v>
      </c>
      <c r="M23" s="6">
        <v>0.84614744997837399</v>
      </c>
      <c r="O23">
        <v>0.60331734461922104</v>
      </c>
      <c r="P23">
        <v>0.66138671972352703</v>
      </c>
      <c r="Q23">
        <v>0.55487044099972305</v>
      </c>
      <c r="R23">
        <v>0.51892657722350499</v>
      </c>
      <c r="S23">
        <v>0.55835512658688602</v>
      </c>
      <c r="T23">
        <v>0.624741686896363</v>
      </c>
      <c r="U23" s="6">
        <v>0.83660461327978497</v>
      </c>
      <c r="V23" s="6">
        <v>0.870446101421256</v>
      </c>
      <c r="W23" s="6">
        <v>0.65127672799551595</v>
      </c>
      <c r="X23" s="6">
        <v>0.67210167418739297</v>
      </c>
      <c r="Y23" s="6">
        <v>0.80822360029654305</v>
      </c>
      <c r="Z23" s="6">
        <v>0.75964084301031498</v>
      </c>
    </row>
    <row r="24" spans="1:26" x14ac:dyDescent="0.2">
      <c r="A24" t="s">
        <v>7</v>
      </c>
      <c r="B24">
        <v>0.48829603717580899</v>
      </c>
      <c r="C24">
        <v>0.71882852853211598</v>
      </c>
      <c r="D24">
        <v>0.56130335511598795</v>
      </c>
      <c r="E24">
        <v>0.65260178596988205</v>
      </c>
      <c r="F24">
        <v>0.72282869214473999</v>
      </c>
      <c r="G24">
        <v>0.62074968948483999</v>
      </c>
      <c r="H24" s="6">
        <v>0.71390974507346905</v>
      </c>
      <c r="I24" s="6">
        <v>0.71909996998846903</v>
      </c>
      <c r="J24" s="6">
        <v>0.69448619572763903</v>
      </c>
      <c r="K24" s="6">
        <v>0.69405550771153501</v>
      </c>
      <c r="L24" s="6">
        <v>0.78472318557772003</v>
      </c>
      <c r="M24" s="6">
        <v>0.77281589281589202</v>
      </c>
      <c r="O24">
        <v>0.37376500987992001</v>
      </c>
      <c r="P24">
        <v>0.37610899873257198</v>
      </c>
      <c r="Q24">
        <v>0.29191050343931602</v>
      </c>
      <c r="R24">
        <v>0.52698151142063498</v>
      </c>
      <c r="S24">
        <v>0.436489615607832</v>
      </c>
      <c r="T24">
        <v>0.62808991743250597</v>
      </c>
      <c r="U24" s="6">
        <v>0.68748644545651605</v>
      </c>
      <c r="V24" s="6">
        <v>1</v>
      </c>
      <c r="W24" s="6">
        <v>0.52746961701447104</v>
      </c>
      <c r="X24" s="6">
        <v>0.29451155462184803</v>
      </c>
      <c r="Y24" s="6">
        <v>0.43675829754304701</v>
      </c>
      <c r="Z24" s="6">
        <v>0.43546810401897101</v>
      </c>
    </row>
    <row r="25" spans="1:26" x14ac:dyDescent="0.2">
      <c r="A25" t="s">
        <v>8</v>
      </c>
      <c r="B25">
        <v>0.81947389736777798</v>
      </c>
      <c r="C25">
        <v>0.82823611539909603</v>
      </c>
      <c r="D25">
        <v>0.82795311362910096</v>
      </c>
      <c r="E25">
        <v>0.80384269189402802</v>
      </c>
      <c r="F25">
        <v>0.80659925162880997</v>
      </c>
      <c r="G25">
        <v>0.80818902275349502</v>
      </c>
      <c r="H25" s="6">
        <v>0.82889313468560399</v>
      </c>
      <c r="I25" s="6">
        <v>0.80952188540847203</v>
      </c>
      <c r="J25" s="6">
        <v>0.79672889971475502</v>
      </c>
      <c r="K25" s="6">
        <v>0.80878143152510296</v>
      </c>
      <c r="L25" s="6">
        <v>0.80276359931918695</v>
      </c>
      <c r="M25" s="6">
        <v>0.80986462645831903</v>
      </c>
      <c r="O25">
        <v>0.63493507097205604</v>
      </c>
      <c r="P25">
        <v>0.62467081264197799</v>
      </c>
      <c r="Q25">
        <v>0.71850692834313801</v>
      </c>
      <c r="R25">
        <v>0.67806030156813502</v>
      </c>
      <c r="S25">
        <v>0.64225984151425797</v>
      </c>
      <c r="T25">
        <v>0.689801689926684</v>
      </c>
      <c r="U25" s="6">
        <v>0.66067130516622696</v>
      </c>
      <c r="V25" s="6">
        <v>0.70505325554767095</v>
      </c>
      <c r="W25" s="6">
        <v>0.72128785491360203</v>
      </c>
      <c r="X25" s="6">
        <v>0.69601995352122903</v>
      </c>
      <c r="Y25" s="6">
        <v>0.597068459431359</v>
      </c>
      <c r="Z25" s="6">
        <v>0.55951996416787397</v>
      </c>
    </row>
    <row r="26" spans="1:26" x14ac:dyDescent="0.2">
      <c r="A26" t="s">
        <v>9</v>
      </c>
      <c r="B26">
        <v>0.50949137115340604</v>
      </c>
      <c r="C26">
        <v>0.51873319892473102</v>
      </c>
      <c r="D26">
        <v>0.531774358615131</v>
      </c>
      <c r="E26">
        <v>0.52164141525946495</v>
      </c>
      <c r="F26">
        <v>0.53609566923573104</v>
      </c>
      <c r="G26" s="5">
        <v>0.536899021545163</v>
      </c>
      <c r="H26" s="6">
        <v>0.52267233169731098</v>
      </c>
      <c r="I26" s="6">
        <v>0.51649632826103398</v>
      </c>
      <c r="J26" s="6">
        <v>0.51417432749119996</v>
      </c>
      <c r="K26" s="6">
        <v>0.522333295573428</v>
      </c>
      <c r="L26" s="6">
        <v>0.52540847776487998</v>
      </c>
      <c r="M26" s="6">
        <v>0.516415377745301</v>
      </c>
      <c r="O26">
        <v>0.84496124031007702</v>
      </c>
      <c r="P26">
        <v>0.83854166666666596</v>
      </c>
      <c r="Q26">
        <v>0.88362068965517204</v>
      </c>
      <c r="R26">
        <v>0.77200277200277201</v>
      </c>
      <c r="S26">
        <v>0.81678321678321597</v>
      </c>
      <c r="T26">
        <v>0.77851851851851805</v>
      </c>
      <c r="U26" s="6">
        <v>0.70812324929971904</v>
      </c>
      <c r="V26" s="6">
        <v>0.60876972489875703</v>
      </c>
      <c r="W26" s="6">
        <v>0.82786259541984697</v>
      </c>
      <c r="X26" s="6">
        <v>0.87890625</v>
      </c>
      <c r="Y26" s="6">
        <v>0.86312499999999903</v>
      </c>
      <c r="Z26" s="6">
        <v>0.86149253731343201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0.36133084921799702</v>
      </c>
      <c r="C29">
        <v>0.30421679038572802</v>
      </c>
      <c r="D29">
        <v>0.31222679502891798</v>
      </c>
      <c r="E29">
        <v>0.32052665373032102</v>
      </c>
      <c r="F29">
        <v>0.17725190094092999</v>
      </c>
      <c r="G29">
        <v>0.160270136393734</v>
      </c>
      <c r="H29" s="6">
        <v>0.52508888895664096</v>
      </c>
      <c r="I29" s="6">
        <v>0.29021633557982102</v>
      </c>
      <c r="J29" s="6">
        <v>0.30891718733956403</v>
      </c>
      <c r="K29" s="6">
        <v>0.30357322907511602</v>
      </c>
      <c r="L29" s="6">
        <v>0.32737313050094602</v>
      </c>
      <c r="M29" s="6">
        <v>0.30642751237668397</v>
      </c>
      <c r="O29">
        <v>5.3288476467392099E-2</v>
      </c>
      <c r="P29">
        <v>-2.5193642845746E-2</v>
      </c>
      <c r="Q29">
        <v>7.0389148171167107E-2</v>
      </c>
      <c r="R29">
        <v>2.7801729006743998E-2</v>
      </c>
      <c r="S29">
        <v>2.1637600328491E-3</v>
      </c>
      <c r="T29">
        <v>4.7418997548185097E-3</v>
      </c>
      <c r="U29" s="6">
        <v>3.9815607310500101E-2</v>
      </c>
      <c r="V29" s="6">
        <v>0.26824784104140897</v>
      </c>
      <c r="W29" s="6">
        <v>-7.2105244996172697E-3</v>
      </c>
      <c r="X29" s="6">
        <v>0.24356787458529999</v>
      </c>
      <c r="Y29" s="6">
        <v>7.7477778415329296E-2</v>
      </c>
      <c r="Z29" s="6">
        <v>-5.67937085955477E-2</v>
      </c>
    </row>
    <row r="30" spans="1:26" x14ac:dyDescent="0.2">
      <c r="A30" t="s">
        <v>6</v>
      </c>
      <c r="B30">
        <v>0.90417879340270302</v>
      </c>
      <c r="C30">
        <v>0.89994001242203703</v>
      </c>
      <c r="D30">
        <v>0.92788451350351298</v>
      </c>
      <c r="E30">
        <v>0.918279749879511</v>
      </c>
      <c r="F30">
        <v>0.93195192297754104</v>
      </c>
      <c r="G30">
        <v>0.923534307682633</v>
      </c>
      <c r="H30" s="6">
        <v>0.89770034733525494</v>
      </c>
      <c r="I30" s="6">
        <v>0.90375998636700505</v>
      </c>
      <c r="J30" s="6">
        <v>0.91944087862040103</v>
      </c>
      <c r="K30" s="6">
        <v>0.92252044025990998</v>
      </c>
      <c r="L30" s="6">
        <v>0.88083621694091296</v>
      </c>
      <c r="M30" s="6">
        <v>0.79695455300512397</v>
      </c>
      <c r="O30">
        <v>0.72290683355990304</v>
      </c>
      <c r="P30">
        <v>0.722385669419501</v>
      </c>
      <c r="Q30">
        <v>0.87320345520004605</v>
      </c>
      <c r="R30">
        <v>0.76567793155299002</v>
      </c>
      <c r="S30">
        <v>0.59040596179526095</v>
      </c>
      <c r="T30">
        <v>0.68025753285900803</v>
      </c>
      <c r="U30" s="6">
        <v>0.79895835857588904</v>
      </c>
      <c r="V30" s="6">
        <v>0.86163428646680695</v>
      </c>
      <c r="W30" s="6">
        <v>0.76232754832989802</v>
      </c>
      <c r="X30" s="6">
        <v>0.854201835620923</v>
      </c>
      <c r="Y30" s="6">
        <v>0.60736709072074202</v>
      </c>
      <c r="Z30" s="6">
        <v>0.74483818230693899</v>
      </c>
    </row>
    <row r="31" spans="1:26" x14ac:dyDescent="0.2">
      <c r="A31" t="s">
        <v>7</v>
      </c>
      <c r="B31">
        <v>0.48903415406761602</v>
      </c>
      <c r="C31">
        <v>0.55120693873656901</v>
      </c>
      <c r="D31">
        <v>0.65123467831913295</v>
      </c>
      <c r="E31">
        <v>0.56116399450199905</v>
      </c>
      <c r="F31">
        <v>0.65225319855824704</v>
      </c>
      <c r="G31">
        <v>0.681307648022347</v>
      </c>
      <c r="H31" s="6">
        <v>0.71783793085388903</v>
      </c>
      <c r="I31" s="6">
        <v>0.58364746103569598</v>
      </c>
      <c r="J31" s="6">
        <v>0.69858174884035995</v>
      </c>
      <c r="K31" s="6">
        <v>0.62699255099080398</v>
      </c>
      <c r="L31" s="6">
        <v>0.75771774862541097</v>
      </c>
      <c r="M31" s="6">
        <v>0.50368529076951396</v>
      </c>
      <c r="O31">
        <v>0.69153254594781999</v>
      </c>
      <c r="P31">
        <v>0.68326997859046601</v>
      </c>
      <c r="Q31">
        <v>0.79695503699487702</v>
      </c>
      <c r="R31">
        <v>0.53450681890263196</v>
      </c>
      <c r="S31">
        <v>0.43782210246605702</v>
      </c>
      <c r="T31">
        <v>0.4421218345465</v>
      </c>
      <c r="U31" s="6">
        <v>0.68937329700272398</v>
      </c>
      <c r="V31" s="6">
        <v>0.37705710370455298</v>
      </c>
      <c r="W31" s="6">
        <v>0.29857468715455299</v>
      </c>
      <c r="X31" s="6">
        <v>0.30063515142986702</v>
      </c>
      <c r="Y31" s="6">
        <v>0.62208211669901903</v>
      </c>
      <c r="Z31" s="6">
        <v>0.44418862134486198</v>
      </c>
    </row>
    <row r="32" spans="1:26" x14ac:dyDescent="0.2">
      <c r="A32" t="s">
        <v>8</v>
      </c>
      <c r="B32">
        <v>0.82588729657499105</v>
      </c>
      <c r="C32">
        <v>0.82251787109206098</v>
      </c>
      <c r="D32">
        <v>0.82577827668733195</v>
      </c>
      <c r="E32">
        <v>0.82956694617751403</v>
      </c>
      <c r="F32">
        <v>0.82349005910734796</v>
      </c>
      <c r="G32">
        <v>0.82235319496958004</v>
      </c>
      <c r="H32" s="6">
        <v>0.80958695577922901</v>
      </c>
      <c r="I32" s="6">
        <v>0.81943186950649904</v>
      </c>
      <c r="J32" s="6">
        <v>0.80788676753409305</v>
      </c>
      <c r="K32" s="6">
        <v>0.81781431266611104</v>
      </c>
      <c r="L32" s="6">
        <v>0.82202469068585005</v>
      </c>
      <c r="M32" s="6">
        <v>0.75308975790447696</v>
      </c>
      <c r="O32">
        <v>0.79498642800529895</v>
      </c>
      <c r="P32">
        <v>0.68952262601794601</v>
      </c>
      <c r="Q32">
        <v>0.72469641407761198</v>
      </c>
      <c r="R32">
        <v>0.64419219092367397</v>
      </c>
      <c r="S32">
        <v>0.75054747166961699</v>
      </c>
      <c r="T32">
        <v>0.71491923340649</v>
      </c>
      <c r="U32" s="6">
        <v>0.74235607745064403</v>
      </c>
      <c r="V32" s="6">
        <v>0.60299109124705796</v>
      </c>
      <c r="W32" s="6">
        <v>0.63756344259822195</v>
      </c>
      <c r="X32" s="6">
        <v>0.55964864718455698</v>
      </c>
      <c r="Y32" s="6">
        <v>0.71740079295978698</v>
      </c>
      <c r="Z32" s="6">
        <v>0.71510624551647595</v>
      </c>
    </row>
    <row r="33" spans="1:27" x14ac:dyDescent="0.2">
      <c r="A33" t="s">
        <v>9</v>
      </c>
      <c r="B33">
        <v>0.50715701919821998</v>
      </c>
      <c r="C33">
        <v>0.50962059620596201</v>
      </c>
      <c r="D33">
        <v>0.52871844522698397</v>
      </c>
      <c r="E33">
        <v>0.53128300003098505</v>
      </c>
      <c r="F33">
        <v>0.54394202710649797</v>
      </c>
      <c r="G33">
        <v>0.53920751349772</v>
      </c>
      <c r="H33" s="6">
        <v>0.51655433311172005</v>
      </c>
      <c r="I33" s="6">
        <v>0.50406249999999997</v>
      </c>
      <c r="J33" s="6">
        <v>0.51257421888223098</v>
      </c>
      <c r="K33" s="6">
        <v>0.51243224932249298</v>
      </c>
      <c r="L33" s="6">
        <v>0.52498306400246297</v>
      </c>
      <c r="M33" s="6">
        <v>0.61635888294711805</v>
      </c>
      <c r="O33">
        <v>0.77187499999999998</v>
      </c>
      <c r="P33">
        <v>0.70669513135266504</v>
      </c>
      <c r="Q33">
        <v>0.64502810407982802</v>
      </c>
      <c r="R33">
        <v>0.82686567164179103</v>
      </c>
      <c r="S33">
        <v>0.86608695652173895</v>
      </c>
      <c r="T33">
        <v>0.86399999999999999</v>
      </c>
      <c r="U33" s="6">
        <v>0.71284663271080895</v>
      </c>
      <c r="V33" s="6">
        <v>0.83673469387755095</v>
      </c>
      <c r="W33" s="6">
        <v>0.88</v>
      </c>
      <c r="X33" s="6">
        <v>0.879432624113475</v>
      </c>
      <c r="Y33" s="6">
        <v>0.78779922779922695</v>
      </c>
      <c r="Z33" s="6">
        <v>0.86399999999999999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0.39419062077253925</v>
      </c>
      <c r="C36">
        <f t="shared" ref="C36:T40" si="0">AVERAGE(C8,C15,C22,C29)</f>
        <v>0.3905048658851405</v>
      </c>
      <c r="D36">
        <f t="shared" si="0"/>
        <v>0.29236391654062821</v>
      </c>
      <c r="E36">
        <f t="shared" si="0"/>
        <v>0.31773248208166949</v>
      </c>
      <c r="F36">
        <f t="shared" si="0"/>
        <v>0.23577030159109449</v>
      </c>
      <c r="G36">
        <f t="shared" si="0"/>
        <v>0.20892980956195223</v>
      </c>
      <c r="H36" s="6">
        <f t="shared" si="0"/>
        <v>0.40045568280275901</v>
      </c>
      <c r="I36" s="6">
        <f t="shared" si="0"/>
        <v>0.34336416284701804</v>
      </c>
      <c r="J36" s="6">
        <f t="shared" si="0"/>
        <v>0.30791995178254322</v>
      </c>
      <c r="K36" s="6">
        <f t="shared" si="0"/>
        <v>0.31370032107722351</v>
      </c>
      <c r="L36" s="6">
        <f t="shared" si="0"/>
        <v>0.28643146327845775</v>
      </c>
      <c r="M36" s="6">
        <f t="shared" si="0"/>
        <v>0.28844556379056652</v>
      </c>
      <c r="O36">
        <f t="shared" si="0"/>
        <v>7.8492748852852737E-3</v>
      </c>
      <c r="P36">
        <f t="shared" si="0"/>
        <v>-3.2910078204958823E-2</v>
      </c>
      <c r="Q36">
        <f t="shared" si="0"/>
        <v>-5.357025825733025E-3</v>
      </c>
      <c r="R36">
        <f t="shared" si="0"/>
        <v>3.4370048521010145E-2</v>
      </c>
      <c r="S36">
        <f t="shared" si="0"/>
        <v>3.151043980127715E-2</v>
      </c>
      <c r="T36">
        <f t="shared" si="0"/>
        <v>4.8443496892632103E-2</v>
      </c>
      <c r="U36" s="6">
        <f>AVERAGE(U8,U15,U22,U29)</f>
        <v>1.4129118133997001E-2</v>
      </c>
      <c r="V36" s="6">
        <f t="shared" ref="V36:Z36" si="1">AVERAGE(V8,V15,V22,V29)</f>
        <v>8.4768117907899898E-2</v>
      </c>
      <c r="W36" s="6">
        <f t="shared" si="1"/>
        <v>2.7496649614020322E-2</v>
      </c>
      <c r="X36" s="6">
        <f t="shared" si="1"/>
        <v>3.365688706785816E-3</v>
      </c>
      <c r="Y36" s="6">
        <f t="shared" si="1"/>
        <v>2.5355236366264747E-2</v>
      </c>
      <c r="Z36" s="6">
        <f t="shared" si="1"/>
        <v>-2.1703787563970914E-2</v>
      </c>
    </row>
    <row r="37" spans="1:27" x14ac:dyDescent="0.2">
      <c r="A37" t="s">
        <v>6</v>
      </c>
      <c r="B37">
        <f t="shared" ref="B37:R40" si="2">AVERAGE(B9,B16,B23,B30)</f>
        <v>0.91116452070553777</v>
      </c>
      <c r="C37">
        <f t="shared" si="2"/>
        <v>0.9200772763191738</v>
      </c>
      <c r="D37">
        <f t="shared" si="2"/>
        <v>0.92545594371423134</v>
      </c>
      <c r="E37">
        <f t="shared" si="2"/>
        <v>0.91708411357139452</v>
      </c>
      <c r="F37">
        <f t="shared" si="2"/>
        <v>0.91135107099168478</v>
      </c>
      <c r="G37">
        <f t="shared" si="2"/>
        <v>0.91663740931813198</v>
      </c>
      <c r="H37" s="6">
        <f t="shared" si="2"/>
        <v>0.90166596232457596</v>
      </c>
      <c r="I37" s="6">
        <f t="shared" si="2"/>
        <v>0.91635573251711455</v>
      </c>
      <c r="J37" s="6">
        <f t="shared" si="2"/>
        <v>0.91835088972186929</v>
      </c>
      <c r="K37" s="6">
        <f t="shared" si="2"/>
        <v>0.92248622760616272</v>
      </c>
      <c r="L37" s="6">
        <f t="shared" si="2"/>
        <v>0.89730696757643158</v>
      </c>
      <c r="M37" s="6">
        <f t="shared" si="2"/>
        <v>0.85401852575119896</v>
      </c>
      <c r="O37">
        <f t="shared" si="2"/>
        <v>0.60622004046807298</v>
      </c>
      <c r="P37">
        <f t="shared" si="2"/>
        <v>0.6753741684923813</v>
      </c>
      <c r="Q37">
        <f t="shared" si="2"/>
        <v>0.71020434443821734</v>
      </c>
      <c r="R37">
        <f t="shared" si="2"/>
        <v>0.69392436534348201</v>
      </c>
      <c r="S37">
        <f t="shared" si="0"/>
        <v>0.65435439056370193</v>
      </c>
      <c r="T37">
        <f t="shared" si="0"/>
        <v>0.73726364289416457</v>
      </c>
      <c r="U37" s="6">
        <f t="shared" ref="U37:Z37" si="3">AVERAGE(U9,U16,U23,U30)</f>
        <v>0.75212585265213905</v>
      </c>
      <c r="V37" s="6">
        <f t="shared" si="3"/>
        <v>0.8381478112720453</v>
      </c>
      <c r="W37" s="6">
        <f t="shared" si="3"/>
        <v>0.65720548685743951</v>
      </c>
      <c r="X37" s="6">
        <f t="shared" si="3"/>
        <v>0.6963805814045172</v>
      </c>
      <c r="Y37" s="6">
        <f t="shared" si="3"/>
        <v>0.69990374889523055</v>
      </c>
      <c r="Z37" s="6">
        <f t="shared" si="3"/>
        <v>0.73100908505202145</v>
      </c>
    </row>
    <row r="38" spans="1:27" x14ac:dyDescent="0.2">
      <c r="A38" t="s">
        <v>7</v>
      </c>
      <c r="B38">
        <f t="shared" si="2"/>
        <v>0.56461166211914171</v>
      </c>
      <c r="C38">
        <f t="shared" si="0"/>
        <v>0.59830621473334522</v>
      </c>
      <c r="D38">
        <f t="shared" si="0"/>
        <v>0.61738395918751598</v>
      </c>
      <c r="E38">
        <f t="shared" si="0"/>
        <v>0.62422847534098524</v>
      </c>
      <c r="F38">
        <f t="shared" si="0"/>
        <v>0.69222652189138778</v>
      </c>
      <c r="G38">
        <f t="shared" si="0"/>
        <v>0.68093593575478883</v>
      </c>
      <c r="H38" s="6">
        <f t="shared" si="0"/>
        <v>0.64923251680003757</v>
      </c>
      <c r="I38" s="6">
        <f t="shared" si="0"/>
        <v>0.61975382207979146</v>
      </c>
      <c r="J38" s="6">
        <f t="shared" si="0"/>
        <v>0.69735168856963969</v>
      </c>
      <c r="K38" s="6">
        <f t="shared" si="0"/>
        <v>0.67737712971050457</v>
      </c>
      <c r="L38" s="6">
        <f t="shared" si="0"/>
        <v>0.73355395910308197</v>
      </c>
      <c r="M38" s="6">
        <f t="shared" si="0"/>
        <v>0.66079744411191244</v>
      </c>
      <c r="O38">
        <f t="shared" si="0"/>
        <v>0.45356515836554923</v>
      </c>
      <c r="P38">
        <f t="shared" si="0"/>
        <v>0.60788105514385748</v>
      </c>
      <c r="Q38">
        <f t="shared" si="0"/>
        <v>0.47930156881780972</v>
      </c>
      <c r="R38">
        <f t="shared" si="0"/>
        <v>0.53088237793099091</v>
      </c>
      <c r="S38">
        <f t="shared" si="0"/>
        <v>0.43745349500897202</v>
      </c>
      <c r="T38">
        <f t="shared" si="0"/>
        <v>0.48594115230795953</v>
      </c>
      <c r="U38" s="6">
        <f t="shared" ref="U38:Z38" si="4">AVERAGE(U10,U17,U24,U31)</f>
        <v>0.61127651165612173</v>
      </c>
      <c r="V38" s="6">
        <f t="shared" si="4"/>
        <v>0.68768601597076806</v>
      </c>
      <c r="W38" s="6">
        <f t="shared" si="4"/>
        <v>0.52873057245749577</v>
      </c>
      <c r="X38" s="6">
        <f t="shared" si="4"/>
        <v>0.41617536870718397</v>
      </c>
      <c r="Y38" s="6">
        <f t="shared" si="4"/>
        <v>0.53013633167485474</v>
      </c>
      <c r="Z38" s="6">
        <f t="shared" si="4"/>
        <v>0.39244843441533378</v>
      </c>
    </row>
    <row r="39" spans="1:27" x14ac:dyDescent="0.2">
      <c r="A39" t="s">
        <v>8</v>
      </c>
      <c r="B39">
        <f t="shared" si="2"/>
        <v>0.8184904451624635</v>
      </c>
      <c r="C39">
        <f t="shared" si="0"/>
        <v>0.82422457951173855</v>
      </c>
      <c r="D39">
        <f t="shared" si="0"/>
        <v>0.8158885727416928</v>
      </c>
      <c r="E39">
        <f t="shared" si="0"/>
        <v>0.81733707440465297</v>
      </c>
      <c r="F39">
        <f t="shared" si="0"/>
        <v>0.80387729973292854</v>
      </c>
      <c r="G39">
        <f t="shared" si="0"/>
        <v>0.81240345998938179</v>
      </c>
      <c r="H39" s="6">
        <f t="shared" si="0"/>
        <v>0.82034019738293318</v>
      </c>
      <c r="I39" s="6">
        <f t="shared" si="0"/>
        <v>0.81877307328672855</v>
      </c>
      <c r="J39" s="6">
        <f t="shared" si="0"/>
        <v>0.79931684267339853</v>
      </c>
      <c r="K39" s="6">
        <f t="shared" si="0"/>
        <v>0.80694209056820299</v>
      </c>
      <c r="L39" s="6">
        <f t="shared" si="0"/>
        <v>0.81074555299953099</v>
      </c>
      <c r="M39" s="6">
        <f t="shared" si="0"/>
        <v>0.79437218697070677</v>
      </c>
      <c r="O39">
        <f t="shared" si="0"/>
        <v>0.72336701100277978</v>
      </c>
      <c r="P39">
        <f t="shared" si="0"/>
        <v>0.66166098391246098</v>
      </c>
      <c r="Q39">
        <f t="shared" si="0"/>
        <v>0.68162272102027999</v>
      </c>
      <c r="R39">
        <f t="shared" si="0"/>
        <v>0.64802842222751378</v>
      </c>
      <c r="S39">
        <f t="shared" si="0"/>
        <v>0.67772517578193048</v>
      </c>
      <c r="T39">
        <f t="shared" si="0"/>
        <v>0.67171096097132299</v>
      </c>
      <c r="U39" s="6">
        <f t="shared" ref="U39:Z39" si="5">AVERAGE(U11,U18,U25,U32)</f>
        <v>0.74009961778771149</v>
      </c>
      <c r="V39" s="6">
        <f t="shared" si="5"/>
        <v>0.67714932133722794</v>
      </c>
      <c r="W39" s="6">
        <f t="shared" si="5"/>
        <v>0.65755754733877114</v>
      </c>
      <c r="X39" s="6">
        <f t="shared" si="5"/>
        <v>0.66692572537722006</v>
      </c>
      <c r="Y39" s="6">
        <f t="shared" si="5"/>
        <v>0.67104110557936458</v>
      </c>
      <c r="Z39" s="6">
        <f t="shared" si="5"/>
        <v>0.6700368361686545</v>
      </c>
    </row>
    <row r="40" spans="1:27" x14ac:dyDescent="0.2">
      <c r="A40" t="s">
        <v>9</v>
      </c>
      <c r="B40">
        <f t="shared" si="2"/>
        <v>0.50843354946974739</v>
      </c>
      <c r="C40">
        <f t="shared" si="0"/>
        <v>0.51503415313385847</v>
      </c>
      <c r="D40">
        <f t="shared" si="0"/>
        <v>0.52743305161498322</v>
      </c>
      <c r="E40">
        <f t="shared" si="0"/>
        <v>0.5299742075620385</v>
      </c>
      <c r="F40">
        <f t="shared" si="0"/>
        <v>0.54518794066774101</v>
      </c>
      <c r="G40">
        <f t="shared" si="0"/>
        <v>0.56254131676118879</v>
      </c>
      <c r="H40" s="6">
        <f t="shared" si="0"/>
        <v>0.51153124792683924</v>
      </c>
      <c r="I40" s="6">
        <f t="shared" si="0"/>
        <v>0.50817213878794742</v>
      </c>
      <c r="J40" s="6">
        <f t="shared" si="0"/>
        <v>0.51619962586810619</v>
      </c>
      <c r="K40" s="6">
        <f t="shared" si="0"/>
        <v>0.51727774027052675</v>
      </c>
      <c r="L40" s="6">
        <f t="shared" si="0"/>
        <v>0.52445773129427797</v>
      </c>
      <c r="M40" s="6">
        <f t="shared" si="0"/>
        <v>0.54404793107495852</v>
      </c>
      <c r="O40">
        <f t="shared" si="0"/>
        <v>0.82592623179469082</v>
      </c>
      <c r="P40">
        <f t="shared" si="0"/>
        <v>0.74041506818644298</v>
      </c>
      <c r="Q40">
        <f t="shared" si="0"/>
        <v>0.79601741728896869</v>
      </c>
      <c r="R40">
        <f t="shared" si="0"/>
        <v>0.81418275976610244</v>
      </c>
      <c r="S40">
        <f t="shared" si="0"/>
        <v>0.85272830152295964</v>
      </c>
      <c r="T40">
        <f t="shared" si="0"/>
        <v>0.85200276395798724</v>
      </c>
      <c r="U40" s="6">
        <f t="shared" ref="U40:Z40" si="6">AVERAGE(U12,U19,U26,U33)</f>
        <v>0.75753102771656222</v>
      </c>
      <c r="V40" s="6">
        <f t="shared" si="6"/>
        <v>0.74628552704795625</v>
      </c>
      <c r="W40" s="6">
        <f t="shared" si="6"/>
        <v>0.79803715483335969</v>
      </c>
      <c r="X40" s="6">
        <f t="shared" si="6"/>
        <v>0.82760846555872503</v>
      </c>
      <c r="Y40" s="6">
        <f t="shared" si="6"/>
        <v>0.83480490122513551</v>
      </c>
      <c r="Z40" s="6">
        <f t="shared" si="6"/>
        <v>0.87185726131248453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6.265062030219759E-3</v>
      </c>
      <c r="I44">
        <f t="shared" ref="I44:Z48" si="7">I36-C36</f>
        <v>-4.7140703038122456E-2</v>
      </c>
      <c r="J44">
        <f t="shared" si="7"/>
        <v>1.5556035241915012E-2</v>
      </c>
      <c r="K44">
        <f t="shared" si="7"/>
        <v>-4.0321610044459777E-3</v>
      </c>
      <c r="L44">
        <f t="shared" si="7"/>
        <v>5.066116168736326E-2</v>
      </c>
      <c r="M44" s="9">
        <f t="shared" si="7"/>
        <v>7.9515754228614288E-2</v>
      </c>
      <c r="N44">
        <f>AVERAGE(H44:M44)</f>
        <v>1.6804191524257314E-2</v>
      </c>
      <c r="U44">
        <f t="shared" si="7"/>
        <v>6.2798432487117268E-3</v>
      </c>
      <c r="V44">
        <f t="shared" si="7"/>
        <v>0.11767819611285872</v>
      </c>
      <c r="W44">
        <f t="shared" si="7"/>
        <v>3.2853675439753344E-2</v>
      </c>
      <c r="X44">
        <f t="shared" si="7"/>
        <v>-3.1004359814224329E-2</v>
      </c>
      <c r="Y44">
        <f t="shared" si="7"/>
        <v>-6.1552034350124026E-3</v>
      </c>
      <c r="Z44" s="9">
        <f t="shared" si="7"/>
        <v>-7.014728445660301E-2</v>
      </c>
      <c r="AA44">
        <f>AVERAGE(U44:Z44)</f>
        <v>8.2508111825806713E-3</v>
      </c>
    </row>
    <row r="45" spans="1:27" x14ac:dyDescent="0.2">
      <c r="A45" t="s">
        <v>6</v>
      </c>
      <c r="H45">
        <f t="shared" ref="H45:H48" si="8">H37-B37</f>
        <v>-9.4985583809618079E-3</v>
      </c>
      <c r="I45">
        <f t="shared" si="7"/>
        <v>-3.7215438020592462E-3</v>
      </c>
      <c r="J45">
        <f t="shared" si="7"/>
        <v>-7.1050539923620537E-3</v>
      </c>
      <c r="K45">
        <f t="shared" si="7"/>
        <v>5.4021140347682017E-3</v>
      </c>
      <c r="L45">
        <f t="shared" si="7"/>
        <v>-1.4044103415253195E-2</v>
      </c>
      <c r="M45" s="9">
        <f t="shared" si="7"/>
        <v>-6.2618883566933015E-2</v>
      </c>
      <c r="N45">
        <f t="shared" ref="N45:N48" si="9">AVERAGE(H45:M45)</f>
        <v>-1.5264338187133519E-2</v>
      </c>
      <c r="U45">
        <f t="shared" si="7"/>
        <v>0.14590581218406606</v>
      </c>
      <c r="V45">
        <f t="shared" si="7"/>
        <v>0.162773642779664</v>
      </c>
      <c r="W45">
        <f t="shared" si="7"/>
        <v>-5.2998857580777825E-2</v>
      </c>
      <c r="X45">
        <f t="shared" si="7"/>
        <v>2.456216061035188E-3</v>
      </c>
      <c r="Y45">
        <f t="shared" si="7"/>
        <v>4.5549358331528622E-2</v>
      </c>
      <c r="Z45" s="9">
        <f t="shared" si="7"/>
        <v>-6.2545578421431269E-3</v>
      </c>
      <c r="AA45">
        <f t="shared" ref="AA45:AA48" si="10">AVERAGE(U45:Z45)</f>
        <v>4.9571935655562151E-2</v>
      </c>
    </row>
    <row r="46" spans="1:27" x14ac:dyDescent="0.2">
      <c r="A46" t="s">
        <v>7</v>
      </c>
      <c r="H46">
        <f t="shared" si="8"/>
        <v>8.4620854680895863E-2</v>
      </c>
      <c r="I46">
        <f t="shared" si="7"/>
        <v>2.144760734644624E-2</v>
      </c>
      <c r="J46">
        <f t="shared" si="7"/>
        <v>7.9967729382123709E-2</v>
      </c>
      <c r="K46">
        <f t="shared" si="7"/>
        <v>5.3148654369519321E-2</v>
      </c>
      <c r="L46">
        <f t="shared" si="7"/>
        <v>4.1327437211694185E-2</v>
      </c>
      <c r="M46" s="9">
        <f t="shared" si="7"/>
        <v>-2.0138491642876399E-2</v>
      </c>
      <c r="N46">
        <f t="shared" si="9"/>
        <v>4.3395631891300489E-2</v>
      </c>
      <c r="U46">
        <f t="shared" si="7"/>
        <v>0.15771135329057251</v>
      </c>
      <c r="V46">
        <f t="shared" si="7"/>
        <v>7.9804960826910576E-2</v>
      </c>
      <c r="W46">
        <f t="shared" si="7"/>
        <v>4.9429003639686053E-2</v>
      </c>
      <c r="X46">
        <f t="shared" si="7"/>
        <v>-0.11470700922380694</v>
      </c>
      <c r="Y46">
        <f t="shared" si="7"/>
        <v>9.2682836665882729E-2</v>
      </c>
      <c r="Z46" s="9">
        <f t="shared" si="7"/>
        <v>-9.3492717892625754E-2</v>
      </c>
      <c r="AA46">
        <f t="shared" si="10"/>
        <v>2.8571404551103196E-2</v>
      </c>
    </row>
    <row r="47" spans="1:27" x14ac:dyDescent="0.2">
      <c r="A47" t="s">
        <v>8</v>
      </c>
      <c r="H47">
        <f t="shared" si="8"/>
        <v>1.8497522204696804E-3</v>
      </c>
      <c r="I47">
        <f t="shared" si="7"/>
        <v>-5.4515062250100055E-3</v>
      </c>
      <c r="J47">
        <f t="shared" si="7"/>
        <v>-1.6571730068294266E-2</v>
      </c>
      <c r="K47">
        <f t="shared" si="7"/>
        <v>-1.0394983836449989E-2</v>
      </c>
      <c r="L47">
        <f t="shared" si="7"/>
        <v>6.8682532666024532E-3</v>
      </c>
      <c r="M47" s="9">
        <f t="shared" si="7"/>
        <v>-1.803127301867502E-2</v>
      </c>
      <c r="N47">
        <f t="shared" si="9"/>
        <v>-6.9552479435595243E-3</v>
      </c>
      <c r="U47">
        <f t="shared" si="7"/>
        <v>1.6732606784931714E-2</v>
      </c>
      <c r="V47">
        <f t="shared" si="7"/>
        <v>1.5488337424766963E-2</v>
      </c>
      <c r="W47">
        <f t="shared" si="7"/>
        <v>-2.4065173681508845E-2</v>
      </c>
      <c r="X47">
        <f t="shared" si="7"/>
        <v>1.8897303149706279E-2</v>
      </c>
      <c r="Y47">
        <f t="shared" si="7"/>
        <v>-6.6840702025658949E-3</v>
      </c>
      <c r="Z47" s="9">
        <f t="shared" si="7"/>
        <v>-1.6741248026684863E-3</v>
      </c>
      <c r="AA47">
        <f t="shared" si="10"/>
        <v>3.1158131121102883E-3</v>
      </c>
    </row>
    <row r="48" spans="1:27" x14ac:dyDescent="0.2">
      <c r="A48" t="s">
        <v>9</v>
      </c>
      <c r="H48">
        <f t="shared" si="8"/>
        <v>3.0976984570918464E-3</v>
      </c>
      <c r="I48">
        <f t="shared" si="7"/>
        <v>-6.8620143459110494E-3</v>
      </c>
      <c r="J48">
        <f t="shared" si="7"/>
        <v>-1.1233425746877024E-2</v>
      </c>
      <c r="K48">
        <f t="shared" si="7"/>
        <v>-1.2696467291511748E-2</v>
      </c>
      <c r="L48">
        <f t="shared" si="7"/>
        <v>-2.0730209373463038E-2</v>
      </c>
      <c r="M48" s="9">
        <f t="shared" si="7"/>
        <v>-1.8493385686230268E-2</v>
      </c>
      <c r="N48">
        <f t="shared" si="9"/>
        <v>-1.1152967331150213E-2</v>
      </c>
      <c r="U48">
        <f t="shared" si="7"/>
        <v>-6.8395204078128602E-2</v>
      </c>
      <c r="V48">
        <f t="shared" si="7"/>
        <v>5.8704588615132725E-3</v>
      </c>
      <c r="W48">
        <f t="shared" si="7"/>
        <v>2.0197375443909982E-3</v>
      </c>
      <c r="X48">
        <f t="shared" si="7"/>
        <v>1.3425705792622589E-2</v>
      </c>
      <c r="Y48">
        <f t="shared" si="7"/>
        <v>-1.7923400297824132E-2</v>
      </c>
      <c r="Z48" s="9">
        <f t="shared" si="7"/>
        <v>1.9854497354497291E-2</v>
      </c>
      <c r="AA48">
        <f t="shared" si="10"/>
        <v>-7.5247008038214309E-3</v>
      </c>
    </row>
    <row r="53" spans="1:2" x14ac:dyDescent="0.2">
      <c r="A53" s="33" t="s">
        <v>18</v>
      </c>
      <c r="B53" s="33"/>
    </row>
    <row r="54" spans="1:2" x14ac:dyDescent="0.2">
      <c r="A54" s="3" t="s">
        <v>25</v>
      </c>
      <c r="B54" s="4">
        <v>475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19</v>
      </c>
    </row>
    <row r="58" spans="1:2" x14ac:dyDescent="0.2">
      <c r="A58" s="3" t="s">
        <v>24</v>
      </c>
      <c r="B58" s="4">
        <v>32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0.95860895665770596</v>
      </c>
    </row>
    <row r="61" spans="1:2" x14ac:dyDescent="0.2">
      <c r="A61" s="3" t="s">
        <v>7</v>
      </c>
      <c r="B61" s="4">
        <v>0.308990118100747</v>
      </c>
    </row>
    <row r="62" spans="1:2" x14ac:dyDescent="0.2">
      <c r="A62" s="3" t="s">
        <v>8</v>
      </c>
      <c r="B62" s="4">
        <v>0.84122336044046997</v>
      </c>
    </row>
    <row r="63" spans="1:2" x14ac:dyDescent="0.2">
      <c r="A63" s="3" t="s">
        <v>9</v>
      </c>
      <c r="B63" s="4">
        <v>0.49006622516556297</v>
      </c>
    </row>
    <row r="66" spans="1:2" x14ac:dyDescent="0.2">
      <c r="A66" s="34" t="s">
        <v>18</v>
      </c>
      <c r="B66" s="34"/>
    </row>
    <row r="67" spans="1:2" x14ac:dyDescent="0.2">
      <c r="A67" s="16" t="s">
        <v>25</v>
      </c>
      <c r="B67" s="17">
        <v>96</v>
      </c>
    </row>
    <row r="68" spans="1:2" x14ac:dyDescent="0.2">
      <c r="A68" s="16" t="s">
        <v>26</v>
      </c>
      <c r="B68" s="17">
        <v>31</v>
      </c>
    </row>
    <row r="69" spans="1:2" x14ac:dyDescent="0.2">
      <c r="A69" s="17"/>
      <c r="B69" s="17"/>
    </row>
    <row r="70" spans="1:2" x14ac:dyDescent="0.2">
      <c r="A70" s="16" t="s">
        <v>23</v>
      </c>
      <c r="B70" s="17">
        <v>14</v>
      </c>
    </row>
    <row r="71" spans="1:2" x14ac:dyDescent="0.2">
      <c r="A71" s="16" t="s">
        <v>24</v>
      </c>
      <c r="B71" s="17">
        <v>28</v>
      </c>
    </row>
    <row r="72" spans="1:2" x14ac:dyDescent="0.2">
      <c r="A72" s="16"/>
      <c r="B72" s="17"/>
    </row>
    <row r="73" spans="1:2" x14ac:dyDescent="0.2">
      <c r="A73" s="16" t="s">
        <v>6</v>
      </c>
      <c r="B73" s="17">
        <v>0.93204529523644797</v>
      </c>
    </row>
    <row r="74" spans="1:2" x14ac:dyDescent="0.2">
      <c r="A74" s="16" t="s">
        <v>7</v>
      </c>
      <c r="B74" s="17">
        <v>1</v>
      </c>
    </row>
    <row r="75" spans="1:2" x14ac:dyDescent="0.2">
      <c r="A75" s="16" t="s">
        <v>8</v>
      </c>
      <c r="B75" s="17">
        <v>0.80640393028636503</v>
      </c>
    </row>
    <row r="76" spans="1:2" x14ac:dyDescent="0.2">
      <c r="A76" s="16" t="s">
        <v>9</v>
      </c>
      <c r="B76" s="17">
        <v>0.51773049645390001</v>
      </c>
    </row>
  </sheetData>
  <mergeCells count="21">
    <mergeCell ref="A53:B53"/>
    <mergeCell ref="A66:B66"/>
    <mergeCell ref="B1:Z1"/>
    <mergeCell ref="B2:M2"/>
    <mergeCell ref="O2:Z2"/>
    <mergeCell ref="O3:T3"/>
    <mergeCell ref="U3:Z3"/>
    <mergeCell ref="B3:G3"/>
    <mergeCell ref="H3:M3"/>
    <mergeCell ref="Y4:Z4"/>
    <mergeCell ref="B4:C4"/>
    <mergeCell ref="D4:E4"/>
    <mergeCell ref="F4:G4"/>
    <mergeCell ref="O4:P4"/>
    <mergeCell ref="Q4:R4"/>
    <mergeCell ref="S4:T4"/>
    <mergeCell ref="U4:V4"/>
    <mergeCell ref="W4:X4"/>
    <mergeCell ref="H4:I4"/>
    <mergeCell ref="J4:K4"/>
    <mergeCell ref="L4:M4"/>
  </mergeCells>
  <conditionalFormatting sqref="H44:N48 U44:AA48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74D0-57FC-C845-A30F-6FD7D9296C14}">
  <dimension ref="A1:BC66"/>
  <sheetViews>
    <sheetView topLeftCell="T23" zoomScale="92" workbookViewId="0">
      <selection activeCell="S18" sqref="S18"/>
    </sheetView>
  </sheetViews>
  <sheetFormatPr baseColWidth="10" defaultRowHeight="16" x14ac:dyDescent="0.2"/>
  <cols>
    <col min="5" max="5" width="12.33203125" bestFit="1" customWidth="1"/>
    <col min="6" max="6" width="22.6640625" bestFit="1" customWidth="1"/>
    <col min="7" max="7" width="12.83203125" bestFit="1" customWidth="1"/>
    <col min="17" max="17" width="11.5" customWidth="1"/>
    <col min="18" max="18" width="11" bestFit="1" customWidth="1"/>
    <col min="19" max="19" width="14.33203125" bestFit="1" customWidth="1"/>
  </cols>
  <sheetData>
    <row r="1" spans="1:55" x14ac:dyDescent="0.2">
      <c r="A1" t="s">
        <v>23</v>
      </c>
      <c r="B1" t="s">
        <v>24</v>
      </c>
      <c r="C1" t="s">
        <v>13</v>
      </c>
      <c r="D1" t="s">
        <v>17</v>
      </c>
      <c r="E1" t="s">
        <v>34</v>
      </c>
      <c r="F1" s="1" t="s">
        <v>35</v>
      </c>
      <c r="G1" t="s">
        <v>39</v>
      </c>
      <c r="H1" t="s">
        <v>26</v>
      </c>
      <c r="K1" t="s">
        <v>40</v>
      </c>
      <c r="L1" t="s">
        <v>41</v>
      </c>
      <c r="M1" t="s">
        <v>42</v>
      </c>
      <c r="N1" t="s">
        <v>43</v>
      </c>
      <c r="R1" t="s">
        <v>44</v>
      </c>
      <c r="S1" t="s">
        <v>45</v>
      </c>
      <c r="T1" t="s">
        <v>46</v>
      </c>
      <c r="U1" t="s">
        <v>47</v>
      </c>
    </row>
    <row r="2" spans="1:55" x14ac:dyDescent="0.2">
      <c r="A2">
        <v>19</v>
      </c>
      <c r="B2">
        <v>28</v>
      </c>
      <c r="D2">
        <v>-4.4875507138919961E-2</v>
      </c>
      <c r="E2">
        <f t="shared" ref="E2:E6" si="0">A2*B2</f>
        <v>532</v>
      </c>
      <c r="F2" s="1" t="s">
        <v>36</v>
      </c>
      <c r="G2">
        <v>96</v>
      </c>
      <c r="H2">
        <v>31</v>
      </c>
      <c r="M2">
        <v>43.051080332409903</v>
      </c>
      <c r="N2">
        <v>43.300546875000002</v>
      </c>
      <c r="O2">
        <f>N2/M2</f>
        <v>1.005794663935583</v>
      </c>
      <c r="T2">
        <v>159.5686</v>
      </c>
      <c r="U2">
        <v>150.56469999999999</v>
      </c>
      <c r="V2">
        <f>U2/T2</f>
        <v>0.94357348500895533</v>
      </c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55" x14ac:dyDescent="0.2">
      <c r="A3">
        <v>19</v>
      </c>
      <c r="B3">
        <v>32</v>
      </c>
      <c r="C3">
        <v>-4.1752694198081336E-2</v>
      </c>
      <c r="E3">
        <f>A3*B3</f>
        <v>608</v>
      </c>
      <c r="F3" s="1" t="s">
        <v>36</v>
      </c>
      <c r="G3">
        <v>475</v>
      </c>
      <c r="H3">
        <v>38</v>
      </c>
      <c r="J3">
        <f>L3/K3</f>
        <v>1.4828762529299693</v>
      </c>
      <c r="K3">
        <v>16.203337995370902</v>
      </c>
      <c r="L3">
        <v>24.027545131533401</v>
      </c>
      <c r="Q3">
        <f>S3/R3</f>
        <v>18.142920021470747</v>
      </c>
      <c r="R3">
        <v>9.3149999999999995</v>
      </c>
      <c r="S3">
        <v>169.00129999999999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55" x14ac:dyDescent="0.2">
      <c r="A4">
        <v>21</v>
      </c>
      <c r="B4">
        <v>22</v>
      </c>
      <c r="D4">
        <v>-1.7578518097375172E-2</v>
      </c>
      <c r="E4">
        <f t="shared" si="0"/>
        <v>462</v>
      </c>
      <c r="F4" s="1" t="s">
        <v>37</v>
      </c>
      <c r="G4">
        <v>160</v>
      </c>
      <c r="H4">
        <v>33</v>
      </c>
      <c r="M4">
        <v>43.300546875000002</v>
      </c>
      <c r="N4">
        <v>43.193750000000001</v>
      </c>
      <c r="O4">
        <f t="shared" ref="O3:O7" si="1">N4/M4</f>
        <v>0.99753359061934477</v>
      </c>
      <c r="T4">
        <v>180.09299999999999</v>
      </c>
      <c r="U4" s="18">
        <v>205.5976</v>
      </c>
      <c r="V4">
        <f t="shared" ref="V3:V4" si="2">U4/T4</f>
        <v>1.1416190523784935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55" x14ac:dyDescent="0.2">
      <c r="A5">
        <v>25</v>
      </c>
      <c r="B5">
        <v>23</v>
      </c>
      <c r="C5">
        <v>-0.11507033276532024</v>
      </c>
      <c r="E5">
        <f t="shared" si="0"/>
        <v>575</v>
      </c>
      <c r="F5" s="1" t="s">
        <v>37</v>
      </c>
      <c r="G5">
        <v>1198</v>
      </c>
      <c r="H5">
        <v>38</v>
      </c>
      <c r="J5">
        <f t="shared" ref="J5:J12" si="3">L5/K5</f>
        <v>1.4032640182869067</v>
      </c>
      <c r="K5">
        <v>31.3777480348319</v>
      </c>
      <c r="L5">
        <v>44.031264792152299</v>
      </c>
      <c r="Q5">
        <f t="shared" ref="Q5:Q12" si="4">S5/R5</f>
        <v>19.126390702456142</v>
      </c>
      <c r="R5">
        <v>33.849800000000002</v>
      </c>
      <c r="S5">
        <v>647.42449999999997</v>
      </c>
      <c r="U5" s="18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5" x14ac:dyDescent="0.2">
      <c r="A6">
        <v>11</v>
      </c>
      <c r="B6">
        <v>17</v>
      </c>
      <c r="D6">
        <v>3.6344629293158758E-3</v>
      </c>
      <c r="E6">
        <f t="shared" si="0"/>
        <v>187</v>
      </c>
      <c r="F6" s="1" t="s">
        <v>20</v>
      </c>
      <c r="G6">
        <v>204</v>
      </c>
      <c r="H6">
        <v>17</v>
      </c>
      <c r="M6">
        <v>12.1673394848135</v>
      </c>
      <c r="N6">
        <v>11.551470588235199</v>
      </c>
      <c r="O6">
        <f t="shared" si="1"/>
        <v>0.94938343773945089</v>
      </c>
      <c r="T6" s="18">
        <v>33.658900000000003</v>
      </c>
      <c r="U6" s="18">
        <v>33.355600000000003</v>
      </c>
      <c r="V6">
        <f t="shared" ref="V3:V6" si="5">U6/T6</f>
        <v>0.9909890103360478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5" x14ac:dyDescent="0.2">
      <c r="A7">
        <v>13</v>
      </c>
      <c r="B7">
        <v>22</v>
      </c>
      <c r="C7">
        <v>3.5420358639262343E-2</v>
      </c>
      <c r="E7">
        <f t="shared" ref="E7:E12" si="6">A7*B7</f>
        <v>286</v>
      </c>
      <c r="F7" s="1" t="s">
        <v>20</v>
      </c>
      <c r="G7">
        <v>1020</v>
      </c>
      <c r="H7">
        <v>18</v>
      </c>
      <c r="J7">
        <f t="shared" si="3"/>
        <v>1.6498302851707296</v>
      </c>
      <c r="K7">
        <v>6.2641699267002</v>
      </c>
      <c r="L7">
        <v>10.334817256525699</v>
      </c>
      <c r="Q7">
        <f t="shared" si="4"/>
        <v>14.875809941678206</v>
      </c>
      <c r="R7">
        <v>16.683299999999999</v>
      </c>
      <c r="S7">
        <v>248.17760000000001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x14ac:dyDescent="0.2">
      <c r="A8">
        <v>8</v>
      </c>
      <c r="B8">
        <v>8</v>
      </c>
      <c r="C8">
        <v>8.5159956612899032E-2</v>
      </c>
      <c r="D8">
        <v>1.755506504069575E-2</v>
      </c>
      <c r="E8">
        <f t="shared" si="6"/>
        <v>64</v>
      </c>
      <c r="F8" s="1" t="s">
        <v>19</v>
      </c>
      <c r="G8">
        <v>231</v>
      </c>
      <c r="H8">
        <v>11</v>
      </c>
      <c r="J8">
        <f t="shared" si="3"/>
        <v>1.5402669308996715</v>
      </c>
      <c r="K8">
        <v>3.0026612983812302</v>
      </c>
      <c r="L8">
        <v>4.6248999025888802</v>
      </c>
      <c r="M8">
        <v>5.1105114221997301</v>
      </c>
      <c r="N8">
        <v>4.9972826596203204</v>
      </c>
      <c r="O8">
        <f t="shared" ref="O8:O12" si="7">N8/M8</f>
        <v>0.97784394687241061</v>
      </c>
      <c r="Q8">
        <f t="shared" si="4"/>
        <v>8.1888052036973633</v>
      </c>
      <c r="R8">
        <v>1.1684000000000001</v>
      </c>
      <c r="S8">
        <v>9.5678000000000001</v>
      </c>
      <c r="T8" s="18">
        <v>19.603300000000001</v>
      </c>
      <c r="U8" s="18">
        <v>22.151299999999999</v>
      </c>
      <c r="V8">
        <f t="shared" ref="V8:V12" si="8">U8/T8</f>
        <v>1.1299781159294608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x14ac:dyDescent="0.2">
      <c r="A9">
        <v>7</v>
      </c>
      <c r="B9">
        <v>8</v>
      </c>
      <c r="C9">
        <v>0.15067254305299513</v>
      </c>
      <c r="D9">
        <v>3.2497312492429119E-2</v>
      </c>
      <c r="E9">
        <f t="shared" si="6"/>
        <v>56</v>
      </c>
      <c r="F9" s="1" t="s">
        <v>27</v>
      </c>
      <c r="G9">
        <v>202</v>
      </c>
      <c r="H9">
        <v>29</v>
      </c>
      <c r="J9">
        <f t="shared" si="3"/>
        <v>1.9113979096048379</v>
      </c>
      <c r="K9">
        <v>3.1394521562033999</v>
      </c>
      <c r="L9">
        <v>6.0007422886715798</v>
      </c>
      <c r="M9">
        <v>7.6246446426820897</v>
      </c>
      <c r="N9">
        <v>6.5584501519458804</v>
      </c>
      <c r="O9">
        <f t="shared" si="7"/>
        <v>0.86016469741189694</v>
      </c>
      <c r="Q9">
        <f t="shared" si="4"/>
        <v>3.6745153048444466</v>
      </c>
      <c r="R9">
        <v>1.9961</v>
      </c>
      <c r="S9">
        <v>7.3346999999999998</v>
      </c>
      <c r="T9" s="18">
        <v>23.5852</v>
      </c>
      <c r="U9" s="18">
        <v>26.189399999999999</v>
      </c>
      <c r="V9">
        <f t="shared" si="8"/>
        <v>1.110416701999559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x14ac:dyDescent="0.2">
      <c r="A10">
        <v>5</v>
      </c>
      <c r="B10">
        <v>8</v>
      </c>
      <c r="C10">
        <v>9.9764407503128191E-2</v>
      </c>
      <c r="D10">
        <v>7.1798652555012152E-2</v>
      </c>
      <c r="E10">
        <f t="shared" si="6"/>
        <v>40</v>
      </c>
      <c r="F10" s="1" t="s">
        <v>28</v>
      </c>
      <c r="G10">
        <v>89</v>
      </c>
      <c r="H10">
        <v>19</v>
      </c>
      <c r="J10">
        <f t="shared" si="3"/>
        <v>1.538239692157422</v>
      </c>
      <c r="K10">
        <v>3.2828573886352599</v>
      </c>
      <c r="L10">
        <v>5.0498215388910204</v>
      </c>
      <c r="M10">
        <v>6.3486933467996396</v>
      </c>
      <c r="N10">
        <v>5.4365610402726903</v>
      </c>
      <c r="O10">
        <f t="shared" si="7"/>
        <v>0.85632755329303267</v>
      </c>
      <c r="Q10">
        <f t="shared" si="4"/>
        <v>3.3299711815561959</v>
      </c>
      <c r="R10">
        <v>0.55520000000000003</v>
      </c>
      <c r="S10">
        <v>1.8488</v>
      </c>
      <c r="T10" s="18">
        <v>3.4335</v>
      </c>
      <c r="U10" s="18">
        <v>3.1703999999999999</v>
      </c>
      <c r="V10">
        <f t="shared" si="8"/>
        <v>0.92337265181301875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x14ac:dyDescent="0.2">
      <c r="A11">
        <v>5</v>
      </c>
      <c r="B11">
        <v>10</v>
      </c>
      <c r="C11">
        <v>0.11709083498957477</v>
      </c>
      <c r="D11">
        <v>5.8679025287707708E-2</v>
      </c>
      <c r="E11">
        <f t="shared" si="6"/>
        <v>50</v>
      </c>
      <c r="F11" s="1" t="s">
        <v>31</v>
      </c>
      <c r="G11">
        <v>99</v>
      </c>
      <c r="H11">
        <v>17</v>
      </c>
      <c r="J11">
        <f t="shared" si="3"/>
        <v>1.5217919701612899</v>
      </c>
      <c r="K11">
        <v>3.4124728283745598</v>
      </c>
      <c r="L11">
        <v>5.1930737486139904</v>
      </c>
      <c r="M11">
        <v>6.7774716865625901</v>
      </c>
      <c r="N11">
        <v>5.89337822671156</v>
      </c>
      <c r="O11">
        <f t="shared" si="7"/>
        <v>0.8695540902658605</v>
      </c>
      <c r="Q11">
        <f t="shared" si="4"/>
        <v>4.6230866198451288</v>
      </c>
      <c r="R11">
        <v>0.55530000000000002</v>
      </c>
      <c r="S11">
        <v>2.5672000000000001</v>
      </c>
      <c r="T11" s="18">
        <v>4.3110999999999997</v>
      </c>
      <c r="U11" s="18">
        <v>4.6559999999999997</v>
      </c>
      <c r="V11">
        <f t="shared" si="8"/>
        <v>1.0800027835123287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x14ac:dyDescent="0.2">
      <c r="A12">
        <v>9</v>
      </c>
      <c r="B12">
        <v>11</v>
      </c>
      <c r="C12">
        <v>0.12395313461054051</v>
      </c>
      <c r="D12">
        <v>4.7590329016676418E-2</v>
      </c>
      <c r="E12">
        <f t="shared" si="6"/>
        <v>99</v>
      </c>
      <c r="F12" s="1" t="s">
        <v>32</v>
      </c>
      <c r="G12">
        <v>251</v>
      </c>
      <c r="H12">
        <v>34</v>
      </c>
      <c r="J12">
        <f t="shared" si="3"/>
        <v>1.879175817294763</v>
      </c>
      <c r="K12">
        <v>3.3440260209823598</v>
      </c>
      <c r="L12">
        <v>6.2840128310344801</v>
      </c>
      <c r="M12">
        <v>9.3052491230297907</v>
      </c>
      <c r="N12">
        <v>8.1229345565943394</v>
      </c>
      <c r="O12">
        <f t="shared" si="7"/>
        <v>0.87294111626637572</v>
      </c>
      <c r="Q12">
        <f t="shared" si="4"/>
        <v>5.514961132999681</v>
      </c>
      <c r="R12">
        <v>2.8172999999999999</v>
      </c>
      <c r="S12">
        <v>15.5373</v>
      </c>
      <c r="T12" s="18">
        <v>45.385399999999997</v>
      </c>
      <c r="U12" s="18">
        <v>53.63</v>
      </c>
      <c r="V12">
        <f t="shared" si="8"/>
        <v>1.181657537445963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x14ac:dyDescent="0.2">
      <c r="J13" s="1">
        <f>AVERAGE(J3,J5,J7:J12)</f>
        <v>1.6158553595631986</v>
      </c>
      <c r="K13" s="1"/>
      <c r="L13" s="1"/>
      <c r="M13" s="1"/>
      <c r="N13" s="1"/>
      <c r="O13" s="1">
        <f>AVERAGE(O2,O4,O6,O8:O12)</f>
        <v>0.92369288705049457</v>
      </c>
      <c r="P13" s="1"/>
      <c r="Q13" s="1">
        <f>AVERAGE(Q3,Q5,Q7:Q12)</f>
        <v>9.6845575135684889</v>
      </c>
      <c r="R13" s="1"/>
      <c r="S13" s="19"/>
      <c r="T13" s="19"/>
      <c r="U13" s="19"/>
      <c r="V13" s="19">
        <f>AVERAGE(V2,V4,V6,V8:V12)</f>
        <v>1.0627011673029785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x14ac:dyDescent="0.2">
      <c r="A14" t="s">
        <v>38</v>
      </c>
      <c r="C14">
        <f>AVERAGE(C3:C12)</f>
        <v>5.6904776055624808E-2</v>
      </c>
      <c r="D14">
        <f>AVERAGE(D2:D12)</f>
        <v>2.1162602760692737E-2</v>
      </c>
      <c r="S14" s="18"/>
      <c r="T14" s="18"/>
      <c r="U14" s="18"/>
      <c r="V14" s="18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x14ac:dyDescent="0.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S15" s="18"/>
      <c r="T15" s="18"/>
      <c r="U15" s="18"/>
      <c r="V15" s="18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x14ac:dyDescent="0.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S16" s="18"/>
      <c r="T16" s="18"/>
      <c r="U16" s="18"/>
      <c r="V16" s="18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2:55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8"/>
      <c r="T17" s="18"/>
      <c r="U17" s="18"/>
      <c r="V17" s="18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2:55" x14ac:dyDescent="0.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S18" s="18"/>
      <c r="T18" s="18"/>
      <c r="U18" s="18"/>
      <c r="V18" s="18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2:55" x14ac:dyDescent="0.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S19" s="18"/>
      <c r="T19" s="18"/>
      <c r="U19" s="18"/>
      <c r="V19" s="18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2:55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S20" s="18"/>
      <c r="T20" s="18"/>
      <c r="U20" s="18"/>
      <c r="V20" s="18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2:55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S21" s="18"/>
      <c r="T21" s="18"/>
      <c r="U21" s="18"/>
      <c r="V21" s="18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2:55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S22" s="18"/>
      <c r="T22" s="18"/>
      <c r="U22" s="18"/>
      <c r="V22" s="18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2:55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S23" s="18"/>
      <c r="T23" s="18"/>
      <c r="U23" s="18"/>
      <c r="V23" s="18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2:55" x14ac:dyDescent="0.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S24" s="18"/>
      <c r="T24" s="18"/>
      <c r="U24" s="18"/>
      <c r="V24" s="18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2:55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S25" s="18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2:55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2:55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2:55" x14ac:dyDescent="0.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2:55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2:55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2:55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2:55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8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38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3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3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38" x14ac:dyDescent="0.2">
      <c r="A61" s="15"/>
      <c r="B61" s="15"/>
      <c r="C61" s="15"/>
      <c r="D61" s="15"/>
      <c r="E61" s="15"/>
      <c r="F61" s="15"/>
      <c r="G61" s="15"/>
      <c r="H61" s="15"/>
      <c r="I61" s="15"/>
    </row>
    <row r="62" spans="1:38" x14ac:dyDescent="0.2">
      <c r="A62" s="15"/>
      <c r="B62" s="15"/>
      <c r="C62" s="15"/>
      <c r="D62" s="15"/>
      <c r="E62" s="15"/>
      <c r="F62" s="15"/>
      <c r="G62" s="15"/>
      <c r="H62" s="15"/>
      <c r="I62" s="15"/>
    </row>
    <row r="63" spans="1:38" x14ac:dyDescent="0.2">
      <c r="A63" s="15"/>
      <c r="B63" s="15"/>
      <c r="C63" s="15"/>
      <c r="D63" s="15"/>
      <c r="E63" s="15"/>
      <c r="F63" s="15"/>
      <c r="G63" s="15"/>
      <c r="H63" s="15"/>
      <c r="I63" s="15"/>
    </row>
    <row r="64" spans="1:38" x14ac:dyDescent="0.2">
      <c r="A64" s="15"/>
      <c r="B64" s="15"/>
      <c r="C64" s="15"/>
      <c r="D64" s="15"/>
      <c r="E64" s="15"/>
      <c r="F64" s="15"/>
      <c r="G64" s="15"/>
      <c r="H64" s="15"/>
      <c r="I64" s="15"/>
    </row>
    <row r="65" spans="1:9" x14ac:dyDescent="0.2">
      <c r="A65" s="15"/>
      <c r="B65" s="15"/>
      <c r="C65" s="15"/>
      <c r="D65" s="15"/>
      <c r="E65" s="15"/>
      <c r="F65" s="15"/>
      <c r="G65" s="15"/>
      <c r="H65" s="15"/>
      <c r="I65" s="15"/>
    </row>
    <row r="66" spans="1:9" x14ac:dyDescent="0.2">
      <c r="A66" s="15"/>
      <c r="B66" s="15"/>
      <c r="C66" s="15"/>
      <c r="D66" s="15"/>
      <c r="E66" s="15"/>
      <c r="F66" s="15"/>
      <c r="G66" s="15"/>
      <c r="H66" s="15"/>
      <c r="I66" s="15"/>
    </row>
  </sheetData>
  <phoneticPr fontId="11" type="noConversion"/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2842-1D8D-1C44-82C2-48418C2DE5F5}">
  <dimension ref="A1:N21"/>
  <sheetViews>
    <sheetView tabSelected="1" zoomScale="72" workbookViewId="0">
      <selection activeCell="Q16" sqref="Q16"/>
    </sheetView>
  </sheetViews>
  <sheetFormatPr baseColWidth="10" defaultRowHeight="16" x14ac:dyDescent="0.2"/>
  <cols>
    <col min="1" max="1" width="13.1640625" bestFit="1" customWidth="1"/>
    <col min="2" max="2" width="20" customWidth="1"/>
    <col min="3" max="4" width="12.83203125" bestFit="1" customWidth="1"/>
    <col min="5" max="5" width="20" bestFit="1" customWidth="1"/>
    <col min="6" max="6" width="16.83203125" bestFit="1" customWidth="1"/>
    <col min="7" max="7" width="26.33203125" bestFit="1" customWidth="1"/>
    <col min="8" max="8" width="29.33203125" bestFit="1" customWidth="1"/>
    <col min="9" max="9" width="20.33203125" bestFit="1" customWidth="1"/>
    <col min="10" max="10" width="25.1640625" bestFit="1" customWidth="1"/>
    <col min="11" max="11" width="13.5" bestFit="1" customWidth="1"/>
  </cols>
  <sheetData>
    <row r="1" spans="1:14" s="1" customFormat="1" x14ac:dyDescent="0.2">
      <c r="A1" s="1" t="s">
        <v>25</v>
      </c>
      <c r="B1">
        <v>251</v>
      </c>
      <c r="C1">
        <v>99</v>
      </c>
      <c r="D1">
        <v>296</v>
      </c>
      <c r="E1">
        <v>89</v>
      </c>
      <c r="F1">
        <v>202</v>
      </c>
      <c r="G1">
        <v>231</v>
      </c>
      <c r="H1">
        <v>1020</v>
      </c>
      <c r="I1">
        <v>475</v>
      </c>
    </row>
    <row r="3" spans="1:14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ht="24" x14ac:dyDescent="0.3">
      <c r="A4" s="15"/>
      <c r="B4" s="21" t="s">
        <v>0</v>
      </c>
      <c r="C4" s="22" t="s">
        <v>36</v>
      </c>
      <c r="D4" s="22" t="s">
        <v>37</v>
      </c>
      <c r="E4" s="22" t="s">
        <v>20</v>
      </c>
      <c r="F4" s="22" t="s">
        <v>19</v>
      </c>
      <c r="G4" s="22" t="s">
        <v>27</v>
      </c>
      <c r="H4" s="22" t="s">
        <v>28</v>
      </c>
      <c r="I4" s="22" t="s">
        <v>48</v>
      </c>
      <c r="J4" s="23" t="s">
        <v>49</v>
      </c>
      <c r="K4" s="24" t="s">
        <v>38</v>
      </c>
      <c r="L4" s="15"/>
      <c r="M4" s="15"/>
    </row>
    <row r="5" spans="1:14" ht="24" x14ac:dyDescent="0.3">
      <c r="A5" s="15"/>
      <c r="B5" s="25" t="s">
        <v>6</v>
      </c>
      <c r="C5" s="26">
        <v>-1.5264338187133519E-2</v>
      </c>
      <c r="D5" s="26">
        <v>-1.7669270294860262E-2</v>
      </c>
      <c r="E5" s="26">
        <v>-2.0110823110258285E-2</v>
      </c>
      <c r="F5" s="26">
        <v>2.5937979682068051E-2</v>
      </c>
      <c r="G5" s="26">
        <v>6.3512163507900524E-2</v>
      </c>
      <c r="H5" s="26">
        <v>6.1255837775745003E-2</v>
      </c>
      <c r="I5" s="26">
        <v>7.0888478825992404E-2</v>
      </c>
      <c r="J5" s="27">
        <v>7.3832040593901235E-2</v>
      </c>
      <c r="K5" s="28">
        <f>AVERAGE(C5:J5)</f>
        <v>3.0297758599169396E-2</v>
      </c>
      <c r="L5" s="15"/>
      <c r="M5" s="15"/>
    </row>
    <row r="6" spans="1:14" ht="24" x14ac:dyDescent="0.3">
      <c r="A6" s="15"/>
      <c r="B6" s="25" t="s">
        <v>7</v>
      </c>
      <c r="C6" s="26">
        <v>4.3395631891300489E-2</v>
      </c>
      <c r="D6" s="26">
        <v>-4.7513130507357872E-2</v>
      </c>
      <c r="E6" s="26">
        <v>-4.1344344969052184E-2</v>
      </c>
      <c r="F6" s="26">
        <v>6.7567506886464651E-2</v>
      </c>
      <c r="G6" s="26">
        <v>0.11058258049574472</v>
      </c>
      <c r="H6" s="26">
        <v>2.2774806139946532E-2</v>
      </c>
      <c r="I6" s="26">
        <v>9.0207615884895006E-3</v>
      </c>
      <c r="J6" s="27">
        <v>-2.3817877003831155E-2</v>
      </c>
      <c r="K6" s="28">
        <f>AVERAGE(C6:J6)</f>
        <v>1.7583241815213087E-2</v>
      </c>
      <c r="L6" s="15"/>
      <c r="M6" s="15"/>
    </row>
    <row r="7" spans="1:14" ht="24" x14ac:dyDescent="0.3">
      <c r="A7" s="15"/>
      <c r="B7" s="25" t="s">
        <v>8</v>
      </c>
      <c r="C7" s="26">
        <v>-6.9552479435595243E-3</v>
      </c>
      <c r="D7" s="26">
        <v>-2.047141182415313E-2</v>
      </c>
      <c r="E7" s="26">
        <v>-8.3172888571417056E-3</v>
      </c>
      <c r="F7" s="26">
        <v>-1.9738509206380836E-3</v>
      </c>
      <c r="G7" s="26">
        <v>1.4326248222018481E-2</v>
      </c>
      <c r="H7" s="26">
        <v>-2.9002480417779031E-2</v>
      </c>
      <c r="I7" s="26">
        <v>4.9916491421938547E-3</v>
      </c>
      <c r="J7" s="27">
        <v>-2.6011030639681725E-2</v>
      </c>
      <c r="K7" s="28">
        <f>AVERAGE(C7:J7)</f>
        <v>-9.1766766548426089E-3</v>
      </c>
      <c r="L7" s="15"/>
      <c r="M7" s="15"/>
    </row>
    <row r="8" spans="1:14" ht="24" x14ac:dyDescent="0.3">
      <c r="A8" s="15"/>
      <c r="B8" s="25" t="s">
        <v>9</v>
      </c>
      <c r="C8" s="26">
        <v>-1.1152967331150213E-2</v>
      </c>
      <c r="D8" s="26">
        <v>-2.2564397876111142E-2</v>
      </c>
      <c r="E8" s="26">
        <v>1.0666954633038664E-2</v>
      </c>
      <c r="F8" s="26">
        <v>-2.5252525252525415E-3</v>
      </c>
      <c r="G8" s="29">
        <v>0</v>
      </c>
      <c r="H8" s="29">
        <v>0</v>
      </c>
      <c r="I8" s="29">
        <v>0</v>
      </c>
      <c r="J8" s="27">
        <v>1.1111111111111367E-3</v>
      </c>
      <c r="K8" s="28">
        <f>AVERAGE(C8:J8)</f>
        <v>-3.0580689985455121E-3</v>
      </c>
      <c r="L8" s="15"/>
      <c r="M8" s="15"/>
    </row>
    <row r="9" spans="1:14" ht="24" x14ac:dyDescent="0.3">
      <c r="A9" s="15"/>
      <c r="B9" s="25" t="s">
        <v>38</v>
      </c>
      <c r="C9" s="26">
        <f>AVERAGE(C5:C8)</f>
        <v>2.5057696073643083E-3</v>
      </c>
      <c r="D9" s="26">
        <f t="shared" ref="D9:J9" si="0">AVERAGE(D5:D8)</f>
        <v>-2.70545526256206E-2</v>
      </c>
      <c r="E9" s="26">
        <f t="shared" si="0"/>
        <v>-1.4776375575853378E-2</v>
      </c>
      <c r="F9" s="26">
        <f t="shared" si="0"/>
        <v>2.2251595780660521E-2</v>
      </c>
      <c r="G9" s="26">
        <f t="shared" si="0"/>
        <v>4.710524805641593E-2</v>
      </c>
      <c r="H9" s="26">
        <f t="shared" si="0"/>
        <v>1.3757040874478127E-2</v>
      </c>
      <c r="I9" s="26">
        <f t="shared" si="0"/>
        <v>2.1225222389168939E-2</v>
      </c>
      <c r="J9" s="27">
        <f t="shared" si="0"/>
        <v>6.2785610153748717E-3</v>
      </c>
      <c r="K9" s="28">
        <f>AVERAGE(C9:J9)</f>
        <v>8.91156369024859E-3</v>
      </c>
      <c r="L9" s="15"/>
      <c r="M9" s="15"/>
      <c r="N9" s="30"/>
    </row>
    <row r="10" spans="1:14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 x14ac:dyDescent="0.2">
      <c r="A11" s="15"/>
      <c r="B11" s="15"/>
      <c r="K11" s="15"/>
      <c r="L11" s="15"/>
      <c r="M11" s="15"/>
    </row>
    <row r="12" spans="1:14" x14ac:dyDescent="0.2">
      <c r="A12" s="15"/>
      <c r="B12" s="20"/>
      <c r="L12" s="15"/>
      <c r="M12" s="15"/>
    </row>
    <row r="13" spans="1:1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4" ht="24" x14ac:dyDescent="0.3">
      <c r="A14" s="15"/>
      <c r="B14" s="21" t="s">
        <v>0</v>
      </c>
      <c r="C14" s="22" t="s">
        <v>36</v>
      </c>
      <c r="D14" s="22" t="s">
        <v>37</v>
      </c>
      <c r="E14" s="22" t="s">
        <v>20</v>
      </c>
      <c r="F14" s="22" t="s">
        <v>19</v>
      </c>
      <c r="G14" s="22" t="s">
        <v>27</v>
      </c>
      <c r="H14" s="22" t="s">
        <v>28</v>
      </c>
      <c r="I14" s="22" t="s">
        <v>48</v>
      </c>
      <c r="J14" s="23" t="s">
        <v>49</v>
      </c>
      <c r="K14" s="24" t="s">
        <v>38</v>
      </c>
      <c r="L14" s="15"/>
      <c r="M14" s="15"/>
    </row>
    <row r="15" spans="1:14" ht="24" x14ac:dyDescent="0.3">
      <c r="A15" s="15"/>
      <c r="B15" s="25" t="s">
        <v>6</v>
      </c>
      <c r="C15" s="26"/>
      <c r="D15" s="26"/>
      <c r="E15" s="26">
        <v>1.9220920867073426E-2</v>
      </c>
      <c r="F15" s="26">
        <v>-3.0561412032840316E-3</v>
      </c>
      <c r="G15" s="26">
        <v>1.1531828272315617E-2</v>
      </c>
      <c r="H15" s="26">
        <v>2.9607074754582963E-2</v>
      </c>
      <c r="I15" s="26">
        <v>2.8345325667154919E-2</v>
      </c>
      <c r="J15" s="27">
        <v>-1.4723568459524643E-3</v>
      </c>
      <c r="K15" s="28">
        <f>AVERAGE(C15:J15)</f>
        <v>1.4029441918648404E-2</v>
      </c>
      <c r="L15" s="15"/>
      <c r="M15" s="15"/>
    </row>
    <row r="16" spans="1:14" ht="24" x14ac:dyDescent="0.3">
      <c r="A16" s="15"/>
      <c r="B16" s="25" t="s">
        <v>7</v>
      </c>
      <c r="C16" s="26"/>
      <c r="D16" s="26"/>
      <c r="E16" s="26">
        <v>5.9256731275695911E-2</v>
      </c>
      <c r="F16" s="26">
        <v>-3.4867312699217799E-2</v>
      </c>
      <c r="G16" s="26">
        <v>2.896425058272483E-3</v>
      </c>
      <c r="H16" s="26">
        <v>-9.7335037498049535E-3</v>
      </c>
      <c r="I16" s="26">
        <v>-9.9795118153166618E-4</v>
      </c>
      <c r="J16" s="27">
        <v>-8.9023181396548894E-3</v>
      </c>
      <c r="K16" s="28">
        <f>AVERAGE(C16:J16)</f>
        <v>1.2753450939598473E-3</v>
      </c>
      <c r="L16" s="15"/>
      <c r="M16" s="15"/>
    </row>
    <row r="17" spans="1:13" ht="24" x14ac:dyDescent="0.3">
      <c r="A17" s="15"/>
      <c r="B17" s="25" t="s">
        <v>8</v>
      </c>
      <c r="C17" s="26"/>
      <c r="D17" s="26"/>
      <c r="E17" s="26">
        <v>6.4211738521227262E-3</v>
      </c>
      <c r="F17" s="26">
        <v>4.183117130808045E-3</v>
      </c>
      <c r="G17" s="26">
        <v>4.8905539378997964E-4</v>
      </c>
      <c r="H17" s="26">
        <v>-2.4326380439178563E-3</v>
      </c>
      <c r="I17" s="26">
        <v>8.7188938146304795E-3</v>
      </c>
      <c r="J17" s="27">
        <v>9.5902534856301767E-3</v>
      </c>
      <c r="K17" s="28">
        <f>AVERAGE(C17:J17)</f>
        <v>4.4949759388439245E-3</v>
      </c>
      <c r="L17" s="15"/>
      <c r="M17" s="15"/>
    </row>
    <row r="18" spans="1:13" ht="24" x14ac:dyDescent="0.3">
      <c r="A18" s="15"/>
      <c r="B18" s="25" t="s">
        <v>9</v>
      </c>
      <c r="C18" s="26"/>
      <c r="D18" s="26"/>
      <c r="E18" s="26">
        <v>-3.306530214424952E-3</v>
      </c>
      <c r="F18" s="26">
        <v>1.3807276828110207E-2</v>
      </c>
      <c r="G18" s="29">
        <v>0</v>
      </c>
      <c r="H18" s="29">
        <v>0</v>
      </c>
      <c r="I18" s="29">
        <v>0</v>
      </c>
      <c r="J18" s="27">
        <v>-2.0576131687242891E-3</v>
      </c>
      <c r="K18" s="28">
        <f>AVERAGE(C18:J18)</f>
        <v>1.4071889074934944E-3</v>
      </c>
      <c r="L18" s="15"/>
      <c r="M18" s="15"/>
    </row>
    <row r="19" spans="1:13" ht="24" x14ac:dyDescent="0.3">
      <c r="A19" s="15"/>
      <c r="B19" s="25" t="s">
        <v>38</v>
      </c>
      <c r="C19" s="26" t="e">
        <f>AVERAGE(C15:C18)</f>
        <v>#DIV/0!</v>
      </c>
      <c r="D19" s="26" t="e">
        <f t="shared" ref="D19:J19" si="1">AVERAGE(D15:D18)</f>
        <v>#DIV/0!</v>
      </c>
      <c r="E19" s="26">
        <f t="shared" si="1"/>
        <v>2.0398073945116776E-2</v>
      </c>
      <c r="F19" s="26">
        <f t="shared" si="1"/>
        <v>-4.9832649858958956E-3</v>
      </c>
      <c r="G19" s="26">
        <f t="shared" si="1"/>
        <v>3.7293271810945202E-3</v>
      </c>
      <c r="H19" s="26">
        <f t="shared" si="1"/>
        <v>4.3602332402150386E-3</v>
      </c>
      <c r="I19" s="26">
        <f t="shared" si="1"/>
        <v>9.0165670750634343E-3</v>
      </c>
      <c r="J19" s="27">
        <f t="shared" si="1"/>
        <v>-7.1050866717536638E-4</v>
      </c>
      <c r="K19" s="28" t="e">
        <f>AVERAGE(C19:J19)</f>
        <v>#DIV/0!</v>
      </c>
      <c r="L19" s="15"/>
      <c r="M19" s="15"/>
    </row>
    <row r="20" spans="1:13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">
      <c r="A21" s="15"/>
    </row>
  </sheetData>
  <conditionalFormatting sqref="E5:I9 E15:I19">
    <cfRule type="cellIs" dxfId="14" priority="16" operator="equal">
      <formula>0</formula>
    </cfRule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J5:K9">
    <cfRule type="cellIs" dxfId="11" priority="13" operator="equal">
      <formula>0</formula>
    </cfRule>
    <cfRule type="cellIs" dxfId="10" priority="14" operator="lessThan">
      <formula>0</formula>
    </cfRule>
    <cfRule type="cellIs" dxfId="9" priority="15" operator="greaterThan">
      <formula>0</formula>
    </cfRule>
  </conditionalFormatting>
  <conditionalFormatting sqref="C5:D9">
    <cfRule type="cellIs" dxfId="8" priority="10" operator="equal">
      <formula>0</formula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J15:K19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C15:D1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B43D-9F4B-A349-9DE4-B28E662C46FA}">
  <dimension ref="A1:F6"/>
  <sheetViews>
    <sheetView workbookViewId="0">
      <selection activeCell="E9" sqref="E9"/>
    </sheetView>
  </sheetViews>
  <sheetFormatPr baseColWidth="10" defaultRowHeight="16" x14ac:dyDescent="0.2"/>
  <sheetData>
    <row r="1" spans="1:6" x14ac:dyDescent="0.2">
      <c r="C1" t="s">
        <v>51</v>
      </c>
      <c r="D1" t="s">
        <v>52</v>
      </c>
      <c r="E1" t="s">
        <v>56</v>
      </c>
      <c r="F1" t="s">
        <v>57</v>
      </c>
    </row>
    <row r="2" spans="1:6" x14ac:dyDescent="0.2"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2">
      <c r="A3" t="s">
        <v>51</v>
      </c>
      <c r="B3">
        <v>1</v>
      </c>
      <c r="C3">
        <v>0</v>
      </c>
      <c r="D3">
        <v>0.5</v>
      </c>
      <c r="E3">
        <v>1.5</v>
      </c>
      <c r="F3">
        <v>2.5</v>
      </c>
    </row>
    <row r="4" spans="1:6" x14ac:dyDescent="0.2">
      <c r="A4" t="s">
        <v>53</v>
      </c>
      <c r="B4">
        <v>2</v>
      </c>
      <c r="C4">
        <v>1</v>
      </c>
      <c r="D4">
        <v>0.5</v>
      </c>
      <c r="E4">
        <v>1.5</v>
      </c>
      <c r="F4">
        <v>2.5</v>
      </c>
    </row>
    <row r="5" spans="1:6" x14ac:dyDescent="0.2">
      <c r="A5" t="s">
        <v>54</v>
      </c>
      <c r="B5">
        <v>3</v>
      </c>
      <c r="C5">
        <v>2</v>
      </c>
      <c r="D5">
        <v>1</v>
      </c>
      <c r="E5">
        <v>1.5</v>
      </c>
      <c r="F5">
        <v>2.5</v>
      </c>
    </row>
    <row r="6" spans="1:6" x14ac:dyDescent="0.2">
      <c r="A6" t="s">
        <v>55</v>
      </c>
      <c r="B6">
        <v>4</v>
      </c>
      <c r="C6">
        <v>3</v>
      </c>
      <c r="D6">
        <v>2</v>
      </c>
      <c r="E6">
        <v>2.5</v>
      </c>
      <c r="F6">
        <v>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4EF7-9BB0-F441-8601-40FFBA571FF2}">
  <dimension ref="A1:AA76"/>
  <sheetViews>
    <sheetView topLeftCell="A15" zoomScale="75" workbookViewId="0">
      <selection activeCell="I86" sqref="I53:I86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5" t="s">
        <v>21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6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0.72898791453910206</v>
      </c>
      <c r="C8">
        <v>0.75355145917938504</v>
      </c>
      <c r="D8">
        <v>0.69449033277741101</v>
      </c>
      <c r="E8">
        <v>0.38436631394548898</v>
      </c>
      <c r="F8">
        <v>0.62459730435389305</v>
      </c>
      <c r="G8">
        <v>0.70822959709999</v>
      </c>
      <c r="H8" s="6">
        <v>0.68934512512816104</v>
      </c>
      <c r="I8" s="6">
        <v>0.68415194370619703</v>
      </c>
      <c r="J8" s="6">
        <v>0.55345295340111</v>
      </c>
      <c r="K8" s="6">
        <v>0.57740320679419099</v>
      </c>
      <c r="L8" s="6">
        <v>0.15890807578680299</v>
      </c>
      <c r="M8" s="6">
        <v>0.16127482737507001</v>
      </c>
      <c r="O8">
        <v>-6.2412408150718099E-3</v>
      </c>
      <c r="P8">
        <v>4.8844143250963198E-3</v>
      </c>
      <c r="Q8">
        <v>-0.134099493229517</v>
      </c>
      <c r="R8">
        <v>-0.155830548020228</v>
      </c>
      <c r="S8">
        <v>-4.5055066853599002E-2</v>
      </c>
      <c r="T8">
        <v>-2.82370099941627E-2</v>
      </c>
      <c r="U8" s="6">
        <v>0.14488615461260401</v>
      </c>
      <c r="V8" s="6">
        <v>0.100753487278188</v>
      </c>
      <c r="W8" s="6">
        <v>-8.5556859270042696E-2</v>
      </c>
      <c r="X8" s="6">
        <v>-8.3248191117111497E-3</v>
      </c>
      <c r="Y8" s="6">
        <v>-0.113704170985453</v>
      </c>
      <c r="Z8" s="6">
        <v>-0.13610968579149399</v>
      </c>
    </row>
    <row r="9" spans="1:26" x14ac:dyDescent="0.2">
      <c r="A9" t="s">
        <v>6</v>
      </c>
      <c r="B9">
        <v>0.963561363773633</v>
      </c>
      <c r="C9">
        <v>0.96567106331577501</v>
      </c>
      <c r="D9">
        <v>0.96243647485398898</v>
      </c>
      <c r="E9">
        <v>0.77210871518171897</v>
      </c>
      <c r="F9">
        <v>0.96418915997418997</v>
      </c>
      <c r="G9">
        <v>0.96698569157627201</v>
      </c>
      <c r="H9" s="6">
        <v>0.96285801170338803</v>
      </c>
      <c r="I9" s="6">
        <v>0.96253046420460997</v>
      </c>
      <c r="J9" s="6">
        <v>0.95589865991470702</v>
      </c>
      <c r="K9" s="6">
        <v>0.958623356310219</v>
      </c>
      <c r="L9" s="6">
        <v>0.92425037199214599</v>
      </c>
      <c r="M9" s="6">
        <v>0.92051853673245698</v>
      </c>
      <c r="O9">
        <v>0.75620480915166099</v>
      </c>
      <c r="P9">
        <v>0.79289700318339396</v>
      </c>
      <c r="Q9">
        <v>0.77658397135193202</v>
      </c>
      <c r="R9">
        <v>0.80729905471711505</v>
      </c>
      <c r="S9">
        <v>0.672892030490437</v>
      </c>
      <c r="T9">
        <v>0.71831282864475798</v>
      </c>
      <c r="U9" s="6">
        <v>0.81220067963575104</v>
      </c>
      <c r="V9" s="6">
        <v>0.83269144477667101</v>
      </c>
      <c r="W9" s="6">
        <v>0.81025504361835199</v>
      </c>
      <c r="X9" s="6">
        <v>0.779097090906678</v>
      </c>
      <c r="Y9" s="6">
        <v>0.86400860558758097</v>
      </c>
      <c r="Z9" s="6">
        <v>0.77503559202571104</v>
      </c>
    </row>
    <row r="10" spans="1:26" x14ac:dyDescent="0.2">
      <c r="A10" t="s">
        <v>7</v>
      </c>
      <c r="B10">
        <v>0.64774631042429798</v>
      </c>
      <c r="C10">
        <v>0.63847274917822705</v>
      </c>
      <c r="D10">
        <v>0.60017074220823996</v>
      </c>
      <c r="E10">
        <v>0.519443666266174</v>
      </c>
      <c r="F10">
        <v>0.69898927018974</v>
      </c>
      <c r="G10">
        <v>0.76183794276317696</v>
      </c>
      <c r="H10" s="6">
        <v>0.62560013939529502</v>
      </c>
      <c r="I10" s="6">
        <v>0.62769292346274996</v>
      </c>
      <c r="J10" s="6">
        <v>0.59662617712367905</v>
      </c>
      <c r="K10" s="6">
        <v>0.62602485092379101</v>
      </c>
      <c r="L10" s="6">
        <v>0.51628425393268595</v>
      </c>
      <c r="M10" s="6">
        <v>0.58260708583228704</v>
      </c>
      <c r="O10">
        <v>0.61809014666157502</v>
      </c>
      <c r="P10">
        <v>0.62078051901315501</v>
      </c>
      <c r="Q10">
        <v>0.41994668698592003</v>
      </c>
      <c r="R10">
        <v>0.65605580277074904</v>
      </c>
      <c r="S10">
        <v>0.507012649243473</v>
      </c>
      <c r="T10">
        <v>0.66132188807557002</v>
      </c>
      <c r="U10" s="6">
        <v>0.81712062256809304</v>
      </c>
      <c r="V10" s="6">
        <v>0.80890804597701105</v>
      </c>
      <c r="W10" s="6">
        <v>0.469042809376717</v>
      </c>
      <c r="X10" s="6">
        <v>0.61143686826380705</v>
      </c>
      <c r="Y10" s="6">
        <v>0.38287813376778301</v>
      </c>
      <c r="Z10" s="6">
        <v>0.37810014117505902</v>
      </c>
    </row>
    <row r="11" spans="1:26" x14ac:dyDescent="0.2">
      <c r="A11" t="s">
        <v>8</v>
      </c>
      <c r="B11">
        <v>0.83370174690231402</v>
      </c>
      <c r="C11">
        <v>0.85079076850283397</v>
      </c>
      <c r="D11">
        <v>0.84210156462948604</v>
      </c>
      <c r="E11">
        <v>0.77896077646213202</v>
      </c>
      <c r="F11">
        <v>0.87605423960138595</v>
      </c>
      <c r="G11">
        <v>0.87054003990850004</v>
      </c>
      <c r="H11" s="6">
        <v>0.83512446686836395</v>
      </c>
      <c r="I11" s="6">
        <v>0.83547754483416004</v>
      </c>
      <c r="J11" s="6">
        <v>0.84292670277186499</v>
      </c>
      <c r="K11" s="6">
        <v>0.83856781310603101</v>
      </c>
      <c r="L11" s="6">
        <v>0.78819048508878897</v>
      </c>
      <c r="M11" s="6">
        <v>0.84274148883910505</v>
      </c>
      <c r="O11">
        <v>0.84282548780229904</v>
      </c>
      <c r="P11">
        <v>0.84899836421574804</v>
      </c>
      <c r="Q11">
        <v>0.63485121553560497</v>
      </c>
      <c r="R11">
        <v>0.777303072118121</v>
      </c>
      <c r="S11">
        <v>0.66072957435407098</v>
      </c>
      <c r="T11">
        <v>0.79499325218647399</v>
      </c>
      <c r="U11" s="6">
        <v>0.83087910800760101</v>
      </c>
      <c r="V11" s="6">
        <v>0.86486876261428303</v>
      </c>
      <c r="W11" s="6">
        <v>0.74824494106345596</v>
      </c>
      <c r="X11" s="6">
        <v>0.66319203807654403</v>
      </c>
      <c r="Y11" s="6">
        <v>0.64209147757063201</v>
      </c>
      <c r="Z11" s="6">
        <v>0.62597349240092703</v>
      </c>
    </row>
    <row r="12" spans="1:26" x14ac:dyDescent="0.2">
      <c r="A12" t="s">
        <v>9</v>
      </c>
      <c r="B12">
        <v>0.58099145299145205</v>
      </c>
      <c r="C12">
        <v>0.59156785243741705</v>
      </c>
      <c r="D12">
        <v>0.62360305025081697</v>
      </c>
      <c r="E12">
        <v>0.69470003680530001</v>
      </c>
      <c r="F12">
        <v>0.65949658850455495</v>
      </c>
      <c r="G12">
        <v>0.70126801551129003</v>
      </c>
      <c r="H12" s="6">
        <v>0.57825641025640995</v>
      </c>
      <c r="I12" s="6">
        <v>0.57825641025640995</v>
      </c>
      <c r="J12" s="6">
        <v>0.60786386055203201</v>
      </c>
      <c r="K12" s="6">
        <v>0.60682265870761698</v>
      </c>
      <c r="L12" s="6">
        <v>0.59782005497513502</v>
      </c>
      <c r="M12" s="6">
        <v>0.60136797265747</v>
      </c>
      <c r="O12">
        <v>0.71612836115878697</v>
      </c>
      <c r="P12">
        <v>0.71612836115878697</v>
      </c>
      <c r="Q12">
        <v>0.84920634920634896</v>
      </c>
      <c r="R12">
        <v>0.81651651651651602</v>
      </c>
      <c r="S12">
        <v>0.854675790159661</v>
      </c>
      <c r="T12">
        <v>0.82967701669527205</v>
      </c>
      <c r="U12" s="6">
        <v>0.73219373219373196</v>
      </c>
      <c r="V12" s="6">
        <v>0.80626780626780603</v>
      </c>
      <c r="W12" s="6">
        <v>0.77928607340372003</v>
      </c>
      <c r="X12" s="6">
        <v>0.81774761186525802</v>
      </c>
      <c r="Y12" s="6">
        <v>0.823428858722976</v>
      </c>
      <c r="Z12" s="6">
        <v>0.87936507936507902</v>
      </c>
    </row>
    <row r="13" spans="1:26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6" x14ac:dyDescent="0.2">
      <c r="A15" t="s">
        <v>5</v>
      </c>
      <c r="B15">
        <v>0.72898791453910206</v>
      </c>
      <c r="C15">
        <v>0.86296632170621601</v>
      </c>
      <c r="D15">
        <v>0.71905994122524997</v>
      </c>
      <c r="E15">
        <v>0.72630581679477002</v>
      </c>
      <c r="F15">
        <v>0.14778247305286099</v>
      </c>
      <c r="G15">
        <v>0.65658922352441595</v>
      </c>
      <c r="H15" s="6">
        <v>0.68415194370619703</v>
      </c>
      <c r="I15" s="6">
        <v>0.68415194370619703</v>
      </c>
      <c r="J15" s="6">
        <v>0.17636916065463701</v>
      </c>
      <c r="K15" s="6">
        <v>0.67423414882736998</v>
      </c>
      <c r="L15" s="6">
        <v>0.27130899908822997</v>
      </c>
      <c r="M15" s="6">
        <v>0.38747654401410397</v>
      </c>
      <c r="O15">
        <v>6.3539139564232294E-2</v>
      </c>
      <c r="P15">
        <v>-5.0007131522297403E-2</v>
      </c>
      <c r="Q15">
        <v>-8.8384823440650795E-2</v>
      </c>
      <c r="R15">
        <v>-6.14576751124409E-2</v>
      </c>
      <c r="S15">
        <v>-8.7269770979414102E-2</v>
      </c>
      <c r="T15">
        <v>-0.137788276428952</v>
      </c>
      <c r="U15" s="6">
        <v>-2.01928104601633E-3</v>
      </c>
      <c r="V15" s="6">
        <v>-6.4133249766782901E-3</v>
      </c>
      <c r="W15" s="6">
        <v>-6.5934103963909099E-2</v>
      </c>
      <c r="X15" s="6">
        <v>-7.0773081700781407E-2</v>
      </c>
      <c r="Y15" s="6">
        <v>-0.120526114962382</v>
      </c>
      <c r="Z15" s="6">
        <v>-0.160565329854367</v>
      </c>
    </row>
    <row r="16" spans="1:26" x14ac:dyDescent="0.2">
      <c r="A16" t="s">
        <v>6</v>
      </c>
      <c r="B16">
        <v>0.963561363773633</v>
      </c>
      <c r="C16">
        <v>0.97677323364580504</v>
      </c>
      <c r="D16">
        <v>0.97092377052012901</v>
      </c>
      <c r="E16">
        <v>0.97092611395811901</v>
      </c>
      <c r="F16">
        <v>0.88680783210673597</v>
      </c>
      <c r="G16">
        <v>0.96520253710788495</v>
      </c>
      <c r="H16" s="6">
        <v>0.96253046420461097</v>
      </c>
      <c r="I16" s="6">
        <v>0.96253046420460997</v>
      </c>
      <c r="J16" s="6">
        <v>0.92300933921947004</v>
      </c>
      <c r="K16" s="6">
        <v>0.965034205497727</v>
      </c>
      <c r="L16" s="6">
        <v>0.91079370452308595</v>
      </c>
      <c r="M16" s="6">
        <v>0.85175569135768003</v>
      </c>
      <c r="O16">
        <v>0.76882198462636697</v>
      </c>
      <c r="P16">
        <v>0.81273132056177899</v>
      </c>
      <c r="Q16">
        <v>0.74586304273767901</v>
      </c>
      <c r="R16">
        <v>0.80248350391629897</v>
      </c>
      <c r="S16">
        <v>0.657249428800599</v>
      </c>
      <c r="T16">
        <v>0.800084681913658</v>
      </c>
      <c r="U16" s="6">
        <v>0.80370866771081595</v>
      </c>
      <c r="V16" s="6">
        <v>0.79144697795640395</v>
      </c>
      <c r="W16" s="6">
        <v>0.767397816954415</v>
      </c>
      <c r="X16" s="6">
        <v>0.87458176740688298</v>
      </c>
      <c r="Y16" s="6">
        <v>0.77352170211058102</v>
      </c>
      <c r="Z16" s="6">
        <v>0.86154817005020701</v>
      </c>
    </row>
    <row r="17" spans="1:26" x14ac:dyDescent="0.2">
      <c r="A17" t="s">
        <v>7</v>
      </c>
      <c r="B17">
        <v>0.64774631042429798</v>
      </c>
      <c r="C17">
        <v>0.78831551759012897</v>
      </c>
      <c r="D17">
        <v>0.74250276608698396</v>
      </c>
      <c r="E17">
        <v>0.74351909376113501</v>
      </c>
      <c r="F17">
        <v>0.63007130972191405</v>
      </c>
      <c r="G17">
        <v>0.702644288654238</v>
      </c>
      <c r="H17" s="6">
        <v>0.62769292346274996</v>
      </c>
      <c r="I17" s="6">
        <v>0.62769292346274996</v>
      </c>
      <c r="J17" s="6">
        <v>0.60355146802883497</v>
      </c>
      <c r="K17" s="6">
        <v>0.72257542717647405</v>
      </c>
      <c r="L17" s="6">
        <v>0.57769129361129601</v>
      </c>
      <c r="M17" s="6">
        <v>0.60953490214389405</v>
      </c>
      <c r="O17">
        <v>0.80615507593924796</v>
      </c>
      <c r="P17">
        <v>0.51971096896470004</v>
      </c>
      <c r="Q17">
        <v>0.65440179667018294</v>
      </c>
      <c r="R17">
        <v>0.46712704952004203</v>
      </c>
      <c r="S17">
        <v>0.70168281695618295</v>
      </c>
      <c r="T17">
        <v>0.412958635123297</v>
      </c>
      <c r="U17" s="6">
        <v>0.60180796256253399</v>
      </c>
      <c r="V17" s="6">
        <v>0.50216079494128196</v>
      </c>
      <c r="W17" s="6">
        <v>0.63413157518860397</v>
      </c>
      <c r="X17" s="6">
        <v>0.47360891869313798</v>
      </c>
      <c r="Y17" s="6">
        <v>0.40203031219815299</v>
      </c>
      <c r="Z17" s="6">
        <v>0.38887574568146099</v>
      </c>
    </row>
    <row r="18" spans="1:26" x14ac:dyDescent="0.2">
      <c r="A18" t="s">
        <v>8</v>
      </c>
      <c r="B18">
        <v>0.83370174690231402</v>
      </c>
      <c r="C18">
        <v>0.87589531275743104</v>
      </c>
      <c r="D18">
        <v>0.86050105348669204</v>
      </c>
      <c r="E18">
        <v>0.85959025604960104</v>
      </c>
      <c r="F18">
        <v>0.83300570987590805</v>
      </c>
      <c r="G18">
        <v>0.86609807813253303</v>
      </c>
      <c r="H18" s="6">
        <v>0.83547754483416004</v>
      </c>
      <c r="I18" s="6">
        <v>0.83547754483416004</v>
      </c>
      <c r="J18" s="6">
        <v>0.83857136023980305</v>
      </c>
      <c r="K18" s="6">
        <v>0.86197102899961298</v>
      </c>
      <c r="L18" s="6">
        <v>0.83674422857631403</v>
      </c>
      <c r="M18" s="6">
        <v>0.83106069396083504</v>
      </c>
      <c r="O18">
        <v>0.86260872670734901</v>
      </c>
      <c r="P18">
        <v>0.74743707918414504</v>
      </c>
      <c r="Q18">
        <v>0.74230554814910099</v>
      </c>
      <c r="R18">
        <v>0.77732545478456305</v>
      </c>
      <c r="S18">
        <v>0.79178795668836599</v>
      </c>
      <c r="T18">
        <v>0.67192038966318901</v>
      </c>
      <c r="U18" s="6">
        <v>0.81997749505625195</v>
      </c>
      <c r="V18" s="6">
        <v>0.68884432257596895</v>
      </c>
      <c r="W18" s="6">
        <v>0.71158059303144405</v>
      </c>
      <c r="X18" s="6">
        <v>0.76898174849196299</v>
      </c>
      <c r="Y18" s="6">
        <v>0.67929252971503995</v>
      </c>
      <c r="Z18" s="6">
        <v>0.65247272429971004</v>
      </c>
    </row>
    <row r="19" spans="1:26" x14ac:dyDescent="0.2">
      <c r="A19" t="s">
        <v>9</v>
      </c>
      <c r="B19">
        <v>0.58099145299145205</v>
      </c>
      <c r="C19">
        <v>0.72667566351776802</v>
      </c>
      <c r="D19">
        <v>0.65145787545787504</v>
      </c>
      <c r="E19">
        <v>0.68479120879120803</v>
      </c>
      <c r="F19">
        <v>0.606121279536185</v>
      </c>
      <c r="G19">
        <v>0.69434701585498304</v>
      </c>
      <c r="H19" s="6">
        <v>0.57825641025640995</v>
      </c>
      <c r="I19" s="6">
        <v>0.57825641025640995</v>
      </c>
      <c r="J19" s="6">
        <v>0.57638766462295798</v>
      </c>
      <c r="K19" s="6">
        <v>0.68214057494466795</v>
      </c>
      <c r="L19" s="6">
        <v>0.60642638355408995</v>
      </c>
      <c r="M19" s="6">
        <v>0.74914267167431703</v>
      </c>
      <c r="O19">
        <v>0.80626780626780603</v>
      </c>
      <c r="P19">
        <v>0.79894179894179895</v>
      </c>
      <c r="Q19">
        <v>0.81138831138831102</v>
      </c>
      <c r="R19">
        <v>0.77000225377507303</v>
      </c>
      <c r="S19">
        <v>0.85992337164750898</v>
      </c>
      <c r="T19">
        <v>0.83150183150183099</v>
      </c>
      <c r="U19" s="6">
        <v>0.71612836115878697</v>
      </c>
      <c r="V19" s="6">
        <v>0.79979979979979898</v>
      </c>
      <c r="W19" s="6">
        <v>0.82533774469258303</v>
      </c>
      <c r="X19" s="6">
        <v>0.77928607340372003</v>
      </c>
      <c r="Y19" s="6">
        <v>0.823428858722976</v>
      </c>
      <c r="Z19" s="6">
        <v>0.83279340721795903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0.72532670363783702</v>
      </c>
      <c r="C22">
        <v>0.76448570442094999</v>
      </c>
      <c r="D22">
        <v>0.71784992212195398</v>
      </c>
      <c r="E22">
        <v>0.74169536205749298</v>
      </c>
      <c r="F22">
        <v>0.21699364785761899</v>
      </c>
      <c r="G22">
        <v>0.63934255562224995</v>
      </c>
      <c r="H22" s="6">
        <v>0.67416965055392497</v>
      </c>
      <c r="I22" s="6">
        <v>0.676183299722384</v>
      </c>
      <c r="J22" s="6">
        <v>0.65755746464702802</v>
      </c>
      <c r="K22" s="6">
        <v>0.53134569038100998</v>
      </c>
      <c r="L22" s="6">
        <v>0.196167255224348</v>
      </c>
      <c r="M22" s="6">
        <v>0.51875292735617395</v>
      </c>
      <c r="O22">
        <v>-0.116299932531438</v>
      </c>
      <c r="P22">
        <v>-8.7864680545558196E-2</v>
      </c>
      <c r="Q22">
        <v>-0.106833670417883</v>
      </c>
      <c r="R22">
        <v>-0.21639886378391399</v>
      </c>
      <c r="S22">
        <v>-3.2472867329034302E-2</v>
      </c>
      <c r="T22">
        <v>-4.54535725358877E-2</v>
      </c>
      <c r="U22" s="6">
        <v>-7.7638575187700107E-2</v>
      </c>
      <c r="V22" s="6">
        <v>-0.19854700972584999</v>
      </c>
      <c r="W22" s="6">
        <v>-7.6932911491271294E-2</v>
      </c>
      <c r="X22" s="6">
        <v>2.4170604373951701E-2</v>
      </c>
      <c r="Y22" s="6">
        <v>-0.107853375862318</v>
      </c>
      <c r="Z22" s="6">
        <v>-0.17118676848259901</v>
      </c>
    </row>
    <row r="23" spans="1:26" x14ac:dyDescent="0.2">
      <c r="A23" t="s">
        <v>6</v>
      </c>
      <c r="B23">
        <v>0.96334863881018296</v>
      </c>
      <c r="C23">
        <v>0.97351966893303499</v>
      </c>
      <c r="D23">
        <v>0.96517186520954301</v>
      </c>
      <c r="E23">
        <v>0.972596760060079</v>
      </c>
      <c r="F23">
        <v>0.93529247577879504</v>
      </c>
      <c r="G23">
        <v>0.95721801141663199</v>
      </c>
      <c r="H23" s="6">
        <v>0.95534233800495505</v>
      </c>
      <c r="I23" s="6">
        <v>0.95546612809939202</v>
      </c>
      <c r="J23" s="6">
        <v>0.96491752420023702</v>
      </c>
      <c r="K23" s="6">
        <v>0.89170436060813596</v>
      </c>
      <c r="L23" s="6">
        <v>0.92413333920923202</v>
      </c>
      <c r="M23" s="6">
        <v>0.93776648785504002</v>
      </c>
      <c r="O23">
        <v>0.76659402378364605</v>
      </c>
      <c r="P23">
        <v>0.82251320083988</v>
      </c>
      <c r="Q23">
        <v>0.82645173982898501</v>
      </c>
      <c r="R23">
        <v>0.79154900440512199</v>
      </c>
      <c r="S23">
        <v>0.60953103914124995</v>
      </c>
      <c r="T23">
        <v>0.821774097024215</v>
      </c>
      <c r="U23" s="6">
        <v>0.74196882311734202</v>
      </c>
      <c r="V23" s="6">
        <v>0.84243704521353102</v>
      </c>
      <c r="W23" s="6">
        <v>0.81083010623572505</v>
      </c>
      <c r="X23" s="6">
        <v>0.79029826924324797</v>
      </c>
      <c r="Y23" s="6">
        <v>0.84143879471402505</v>
      </c>
      <c r="Z23" s="6">
        <v>0.85674580224373897</v>
      </c>
    </row>
    <row r="24" spans="1:26" x14ac:dyDescent="0.2">
      <c r="A24" t="s">
        <v>7</v>
      </c>
      <c r="B24">
        <v>0.64638900138175304</v>
      </c>
      <c r="C24">
        <v>0.604289178132426</v>
      </c>
      <c r="D24">
        <v>0.73265195463111599</v>
      </c>
      <c r="E24">
        <v>0.74344968655039301</v>
      </c>
      <c r="F24">
        <v>0.63800174797140996</v>
      </c>
      <c r="G24">
        <v>0.65523345156360902</v>
      </c>
      <c r="H24" s="6">
        <v>0.61484988883382496</v>
      </c>
      <c r="I24" s="6">
        <v>0.61538598597097705</v>
      </c>
      <c r="J24" s="6">
        <v>0.74667865008420697</v>
      </c>
      <c r="K24" s="6">
        <v>0.49263051731554602</v>
      </c>
      <c r="L24" s="6">
        <v>0.66423473231319596</v>
      </c>
      <c r="M24" s="6">
        <v>0.64091830252207604</v>
      </c>
      <c r="O24">
        <v>0.53309624503396102</v>
      </c>
      <c r="P24">
        <v>0.51330961608916104</v>
      </c>
      <c r="Q24">
        <v>0.42068968041832799</v>
      </c>
      <c r="R24">
        <v>0.21170463660802399</v>
      </c>
      <c r="S24">
        <v>0.69363777089783196</v>
      </c>
      <c r="T24">
        <v>0.52797116596466498</v>
      </c>
      <c r="U24" s="6">
        <v>0.51947658158909504</v>
      </c>
      <c r="V24" s="6">
        <v>0.24410748613845601</v>
      </c>
      <c r="W24" s="6">
        <v>0.46683114624523497</v>
      </c>
      <c r="X24" s="6">
        <v>0.50514546831834894</v>
      </c>
      <c r="Y24" s="6">
        <v>0.39421332389914099</v>
      </c>
      <c r="Z24" s="6">
        <v>0.41473179740987398</v>
      </c>
    </row>
    <row r="25" spans="1:26" x14ac:dyDescent="0.2">
      <c r="A25" t="s">
        <v>8</v>
      </c>
      <c r="B25">
        <v>0.83398372238010798</v>
      </c>
      <c r="C25">
        <v>0.85026216890291195</v>
      </c>
      <c r="D25">
        <v>0.86174155661986895</v>
      </c>
      <c r="E25">
        <v>0.85917393071123704</v>
      </c>
      <c r="F25">
        <v>0.84121056526976301</v>
      </c>
      <c r="G25">
        <v>0.85949529620868304</v>
      </c>
      <c r="H25" s="6">
        <v>0.83503333876621699</v>
      </c>
      <c r="I25" s="6">
        <v>0.83488041610938102</v>
      </c>
      <c r="J25" s="6">
        <v>0.87564541356935599</v>
      </c>
      <c r="K25" s="6">
        <v>0.68852982442547905</v>
      </c>
      <c r="L25" s="6">
        <v>0.80340555226270305</v>
      </c>
      <c r="M25" s="6">
        <v>0.84809358130012302</v>
      </c>
      <c r="O25">
        <v>0.75429318285142399</v>
      </c>
      <c r="P25">
        <v>0.70284721159998498</v>
      </c>
      <c r="Q25">
        <v>0.67414413800526596</v>
      </c>
      <c r="R25">
        <v>0.52612936356723905</v>
      </c>
      <c r="S25">
        <v>0.72296356790225003</v>
      </c>
      <c r="T25">
        <v>0.705594439833786</v>
      </c>
      <c r="U25" s="6">
        <v>0.71684094793027098</v>
      </c>
      <c r="V25" s="6">
        <v>0.58310978059716301</v>
      </c>
      <c r="W25" s="6">
        <v>0.75345757712594597</v>
      </c>
      <c r="X25" s="6">
        <v>0.75976937793789301</v>
      </c>
      <c r="Y25" s="6">
        <v>0.68027760931469206</v>
      </c>
      <c r="Z25" s="6">
        <v>0.63320223527099295</v>
      </c>
    </row>
    <row r="26" spans="1:26" x14ac:dyDescent="0.2">
      <c r="A26" t="s">
        <v>9</v>
      </c>
      <c r="B26">
        <v>0.58099145299145205</v>
      </c>
      <c r="C26">
        <v>0.58965595807700999</v>
      </c>
      <c r="D26">
        <v>0.68429321682333699</v>
      </c>
      <c r="E26">
        <v>0.68663069571570501</v>
      </c>
      <c r="F26">
        <v>0.60449657869012696</v>
      </c>
      <c r="G26" s="5">
        <v>0.646425217203205</v>
      </c>
      <c r="H26" s="6">
        <v>0.57759242096591401</v>
      </c>
      <c r="I26" s="6">
        <v>0.57759242096591401</v>
      </c>
      <c r="J26" s="6">
        <v>0.65010518263530304</v>
      </c>
      <c r="K26" s="6">
        <v>0.68319431572443601</v>
      </c>
      <c r="L26" s="6">
        <v>0.60939797184813405</v>
      </c>
      <c r="M26" s="6">
        <v>0.656661458811996</v>
      </c>
      <c r="O26">
        <v>0.78249336870026498</v>
      </c>
      <c r="P26">
        <v>0.80626780626780603</v>
      </c>
      <c r="Q26">
        <v>0.84920634920634896</v>
      </c>
      <c r="R26">
        <v>0.90476190476190399</v>
      </c>
      <c r="S26">
        <v>0.88496732026143798</v>
      </c>
      <c r="T26">
        <v>0.83492063492063495</v>
      </c>
      <c r="U26" s="6">
        <v>0.80626780626780603</v>
      </c>
      <c r="V26" s="6">
        <v>0.87301587301587302</v>
      </c>
      <c r="W26" s="6">
        <v>0.77928607340372003</v>
      </c>
      <c r="X26" s="6">
        <v>0.77000225377507303</v>
      </c>
      <c r="Y26" s="6">
        <v>0.823428858722976</v>
      </c>
      <c r="Z26" s="6">
        <v>0.82505157677571395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0.74021254467444697</v>
      </c>
      <c r="C29">
        <v>0.84782449184513498</v>
      </c>
      <c r="D29">
        <v>0.50356774587984199</v>
      </c>
      <c r="E29">
        <v>0.723161225894837</v>
      </c>
      <c r="F29">
        <v>0.219631878435568</v>
      </c>
      <c r="G29">
        <v>0.64929089201951595</v>
      </c>
      <c r="H29" s="6">
        <v>0.68934512512816104</v>
      </c>
      <c r="I29" s="6">
        <v>0.676183299722384</v>
      </c>
      <c r="J29" s="6">
        <v>0.67906107109082603</v>
      </c>
      <c r="K29" s="6">
        <v>0.51020919573287804</v>
      </c>
      <c r="L29" s="6">
        <v>0.184002605406103</v>
      </c>
      <c r="M29" s="6">
        <v>0.52954748435189802</v>
      </c>
      <c r="O29">
        <v>1.9273206234310399E-2</v>
      </c>
      <c r="P29">
        <v>3.7898657746786399E-2</v>
      </c>
      <c r="Q29">
        <v>-3.3883400820689101E-2</v>
      </c>
      <c r="R29">
        <v>-2.62034349537392E-2</v>
      </c>
      <c r="S29">
        <v>-9.7280656901677694E-3</v>
      </c>
      <c r="T29">
        <v>-9.8704002845201394E-2</v>
      </c>
      <c r="U29" s="6">
        <v>0.16925364717156899</v>
      </c>
      <c r="V29" s="6">
        <v>-0.20767371422292</v>
      </c>
      <c r="W29" s="6">
        <v>-0.11008864409349001</v>
      </c>
      <c r="X29" s="6">
        <v>-0.16024796157127599</v>
      </c>
      <c r="Y29" s="6">
        <v>-0.101050956100697</v>
      </c>
      <c r="Z29" s="6">
        <v>-0.16318842085667901</v>
      </c>
    </row>
    <row r="30" spans="1:26" x14ac:dyDescent="0.2">
      <c r="A30" t="s">
        <v>6</v>
      </c>
      <c r="B30">
        <v>0.96493534146818305</v>
      </c>
      <c r="C30">
        <v>0.97468897975162905</v>
      </c>
      <c r="D30">
        <v>0.950456935457626</v>
      </c>
      <c r="E30">
        <v>0.97044837139704998</v>
      </c>
      <c r="F30">
        <v>0.89757568410115895</v>
      </c>
      <c r="G30">
        <v>0.96430206213870995</v>
      </c>
      <c r="H30" s="6">
        <v>0.96285801170338803</v>
      </c>
      <c r="I30" s="6">
        <v>0.95546612809939102</v>
      </c>
      <c r="J30" s="6">
        <v>0.92654607887758</v>
      </c>
      <c r="K30" s="6">
        <v>0.95209134239370696</v>
      </c>
      <c r="L30" s="6">
        <v>0.91985917604956902</v>
      </c>
      <c r="M30" s="6">
        <v>0.78815544226852496</v>
      </c>
      <c r="O30">
        <v>0.78510389133448999</v>
      </c>
      <c r="P30">
        <v>0.86641585215939099</v>
      </c>
      <c r="Q30">
        <v>0.76699265526127802</v>
      </c>
      <c r="R30">
        <v>0.75144930343038696</v>
      </c>
      <c r="S30">
        <v>0.71135940735632897</v>
      </c>
      <c r="T30">
        <v>0.85478423591650299</v>
      </c>
      <c r="U30" s="6">
        <v>0.81120746161108703</v>
      </c>
      <c r="V30" s="6">
        <v>0.78297900887574501</v>
      </c>
      <c r="W30" s="6">
        <v>0.77251058202363698</v>
      </c>
      <c r="X30" s="6">
        <v>0.81339513030763599</v>
      </c>
      <c r="Y30" s="6">
        <v>0.840387023597015</v>
      </c>
      <c r="Z30" s="6">
        <v>0.80464871483995903</v>
      </c>
    </row>
    <row r="31" spans="1:26" x14ac:dyDescent="0.2">
      <c r="A31" t="s">
        <v>7</v>
      </c>
      <c r="B31">
        <v>0.64292155128703299</v>
      </c>
      <c r="C31">
        <v>0.59176040012708597</v>
      </c>
      <c r="D31">
        <v>0.57278219788860496</v>
      </c>
      <c r="E31">
        <v>0.73168040889020602</v>
      </c>
      <c r="F31">
        <v>0.61015858452978999</v>
      </c>
      <c r="G31">
        <v>0.692010654853074</v>
      </c>
      <c r="H31" s="6">
        <v>0.62560013939529502</v>
      </c>
      <c r="I31" s="6">
        <v>0.61538598597097705</v>
      </c>
      <c r="J31" s="6">
        <v>0.701549344242822</v>
      </c>
      <c r="K31" s="6">
        <v>0.61404822609995802</v>
      </c>
      <c r="L31" s="6">
        <v>0.66979574756620897</v>
      </c>
      <c r="M31" s="6">
        <v>0.49782176402688899</v>
      </c>
      <c r="O31">
        <v>0.52371817230554496</v>
      </c>
      <c r="P31">
        <v>0.58182905839385402</v>
      </c>
      <c r="Q31">
        <v>0.64422095761381404</v>
      </c>
      <c r="R31">
        <v>0.634791147145503</v>
      </c>
      <c r="S31">
        <v>0.69031429418679002</v>
      </c>
      <c r="T31">
        <v>0.40301399197758903</v>
      </c>
      <c r="U31" s="6">
        <v>0.81447619047619002</v>
      </c>
      <c r="V31" s="6">
        <v>0.26999769876974</v>
      </c>
      <c r="W31" s="6">
        <v>0.42086575710945801</v>
      </c>
      <c r="X31" s="6">
        <v>0.40914684036767901</v>
      </c>
      <c r="Y31" s="6">
        <v>0.398802522277941</v>
      </c>
      <c r="Z31" s="6">
        <v>0.53711221294796696</v>
      </c>
    </row>
    <row r="32" spans="1:26" x14ac:dyDescent="0.2">
      <c r="A32" t="s">
        <v>8</v>
      </c>
      <c r="B32">
        <v>0.85233723886843604</v>
      </c>
      <c r="C32">
        <v>0.85226964470364697</v>
      </c>
      <c r="D32">
        <v>0.83938332556564599</v>
      </c>
      <c r="E32">
        <v>0.86181850364573098</v>
      </c>
      <c r="F32">
        <v>0.81480339902982502</v>
      </c>
      <c r="G32">
        <v>0.86659361716597805</v>
      </c>
      <c r="H32" s="6">
        <v>0.83512446686836395</v>
      </c>
      <c r="I32" s="6">
        <v>0.83488041610938102</v>
      </c>
      <c r="J32" s="6">
        <v>0.841357846029685</v>
      </c>
      <c r="K32" s="6">
        <v>0.84811108121241097</v>
      </c>
      <c r="L32" s="6">
        <v>0.81907860026365897</v>
      </c>
      <c r="M32" s="6">
        <v>0.79622893863333399</v>
      </c>
      <c r="O32">
        <v>0.75280449247015901</v>
      </c>
      <c r="P32">
        <v>0.86643393955062997</v>
      </c>
      <c r="Q32">
        <v>0.73812973402862603</v>
      </c>
      <c r="R32">
        <v>0.76350355070586695</v>
      </c>
      <c r="S32">
        <v>0.73003305489899195</v>
      </c>
      <c r="T32">
        <v>0.70276828314696504</v>
      </c>
      <c r="U32" s="6">
        <v>0.84331427830637795</v>
      </c>
      <c r="V32" s="6">
        <v>0.57549608435095601</v>
      </c>
      <c r="W32" s="6">
        <v>0.567380987662504</v>
      </c>
      <c r="X32" s="6">
        <v>0.62297624239834004</v>
      </c>
      <c r="Y32" s="6">
        <v>0.66612893211262303</v>
      </c>
      <c r="Z32" s="6">
        <v>0.64447784147334097</v>
      </c>
    </row>
    <row r="33" spans="1:27" x14ac:dyDescent="0.2">
      <c r="A33" t="s">
        <v>9</v>
      </c>
      <c r="B33">
        <v>0.59156785243741705</v>
      </c>
      <c r="C33">
        <v>0.62237982663514502</v>
      </c>
      <c r="D33">
        <v>0.59650040225261403</v>
      </c>
      <c r="E33">
        <v>0.68263856691253899</v>
      </c>
      <c r="F33">
        <v>0.60012030979772901</v>
      </c>
      <c r="G33">
        <v>0.66768034918831598</v>
      </c>
      <c r="H33" s="6">
        <v>0.57825641025640995</v>
      </c>
      <c r="I33" s="6">
        <v>0.57759242096591401</v>
      </c>
      <c r="J33" s="6">
        <v>0.64977136752136699</v>
      </c>
      <c r="K33" s="6">
        <v>0.60997568523430501</v>
      </c>
      <c r="L33" s="6">
        <v>0.60783470853596999</v>
      </c>
      <c r="M33" s="6">
        <v>0.68887452416864103</v>
      </c>
      <c r="O33">
        <v>0.79894179894179895</v>
      </c>
      <c r="P33">
        <v>0.70571476453829396</v>
      </c>
      <c r="Q33">
        <v>0.82264957264957195</v>
      </c>
      <c r="R33">
        <v>0.82264957264957195</v>
      </c>
      <c r="S33">
        <v>0.823428858722976</v>
      </c>
      <c r="T33">
        <v>0.83279340721795903</v>
      </c>
      <c r="U33" s="6">
        <v>0.74851774851774799</v>
      </c>
      <c r="V33" s="6">
        <v>0.87301587301587302</v>
      </c>
      <c r="W33" s="6">
        <v>0.85823754789272</v>
      </c>
      <c r="X33" s="6">
        <v>0.84984984984984902</v>
      </c>
      <c r="Y33" s="6">
        <v>0.82505157677571395</v>
      </c>
      <c r="Z33" s="6">
        <v>0.84052287581699303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0.73087876934762208</v>
      </c>
      <c r="C36">
        <f t="shared" ref="C36:T40" si="0">AVERAGE(C8,C15,C22,C29)</f>
        <v>0.80720699428792153</v>
      </c>
      <c r="D36">
        <f t="shared" si="0"/>
        <v>0.65874198550111429</v>
      </c>
      <c r="E36">
        <f t="shared" si="0"/>
        <v>0.64388217967314731</v>
      </c>
      <c r="F36">
        <f t="shared" si="0"/>
        <v>0.30225132592498527</v>
      </c>
      <c r="G36">
        <f t="shared" si="0"/>
        <v>0.66336306706654291</v>
      </c>
      <c r="H36" s="6">
        <f t="shared" si="0"/>
        <v>0.68425296112911105</v>
      </c>
      <c r="I36" s="6">
        <f t="shared" si="0"/>
        <v>0.68016762171429046</v>
      </c>
      <c r="J36" s="6">
        <f t="shared" si="0"/>
        <v>0.5166101624484003</v>
      </c>
      <c r="K36" s="6">
        <f t="shared" si="0"/>
        <v>0.57329806043386222</v>
      </c>
      <c r="L36" s="6">
        <f t="shared" si="0"/>
        <v>0.202596733876371</v>
      </c>
      <c r="M36" s="6">
        <f t="shared" si="0"/>
        <v>0.39926294577431154</v>
      </c>
      <c r="O36">
        <f t="shared" si="0"/>
        <v>-9.9322068869917794E-3</v>
      </c>
      <c r="P36">
        <f t="shared" si="0"/>
        <v>-2.377218499899322E-2</v>
      </c>
      <c r="Q36">
        <f t="shared" si="0"/>
        <v>-9.0800346977184976E-2</v>
      </c>
      <c r="R36">
        <f t="shared" si="0"/>
        <v>-0.11497263046758052</v>
      </c>
      <c r="S36">
        <f t="shared" si="0"/>
        <v>-4.3631442713053789E-2</v>
      </c>
      <c r="T36">
        <f t="shared" si="0"/>
        <v>-7.7545715451050948E-2</v>
      </c>
      <c r="U36" s="6">
        <f>AVERAGE(U8,U15,U22,U29)</f>
        <v>5.8620486387614135E-2</v>
      </c>
      <c r="V36" s="6">
        <f t="shared" ref="V36:Z36" si="1">AVERAGE(V8,V15,V22,V29)</f>
        <v>-7.7970140411815075E-2</v>
      </c>
      <c r="W36" s="6">
        <f t="shared" si="1"/>
        <v>-8.462812970467827E-2</v>
      </c>
      <c r="X36" s="6">
        <f t="shared" si="1"/>
        <v>-5.3793814502454212E-2</v>
      </c>
      <c r="Y36" s="6">
        <f t="shared" si="1"/>
        <v>-0.11078365447771252</v>
      </c>
      <c r="Z36" s="6">
        <f t="shared" si="1"/>
        <v>-0.15776255124628474</v>
      </c>
    </row>
    <row r="37" spans="1:27" x14ac:dyDescent="0.2">
      <c r="A37" t="s">
        <v>6</v>
      </c>
      <c r="B37">
        <f t="shared" ref="B37:R40" si="2">AVERAGE(B9,B16,B23,B30)</f>
        <v>0.96385167695640805</v>
      </c>
      <c r="C37">
        <f t="shared" si="2"/>
        <v>0.97266323641156105</v>
      </c>
      <c r="D37">
        <f t="shared" si="2"/>
        <v>0.96224726151032169</v>
      </c>
      <c r="E37">
        <f t="shared" si="2"/>
        <v>0.92151999014924169</v>
      </c>
      <c r="F37">
        <f t="shared" si="2"/>
        <v>0.92096628799021996</v>
      </c>
      <c r="G37">
        <f t="shared" si="2"/>
        <v>0.96342707555987483</v>
      </c>
      <c r="H37" s="6">
        <f t="shared" si="2"/>
        <v>0.96089720640408549</v>
      </c>
      <c r="I37" s="6">
        <f t="shared" si="2"/>
        <v>0.95899829615200072</v>
      </c>
      <c r="J37" s="6">
        <f t="shared" si="2"/>
        <v>0.94259290055299849</v>
      </c>
      <c r="K37" s="6">
        <f t="shared" si="2"/>
        <v>0.94186331620244723</v>
      </c>
      <c r="L37" s="6">
        <f t="shared" si="2"/>
        <v>0.91975914794350822</v>
      </c>
      <c r="M37" s="6">
        <f t="shared" si="2"/>
        <v>0.87454903955342556</v>
      </c>
      <c r="O37">
        <f t="shared" si="2"/>
        <v>0.769181177224041</v>
      </c>
      <c r="P37">
        <f t="shared" si="2"/>
        <v>0.82363934418611096</v>
      </c>
      <c r="Q37">
        <f t="shared" si="2"/>
        <v>0.7789728522949686</v>
      </c>
      <c r="R37">
        <f t="shared" si="2"/>
        <v>0.7881952166172308</v>
      </c>
      <c r="S37">
        <f t="shared" si="0"/>
        <v>0.66275797644715373</v>
      </c>
      <c r="T37">
        <f t="shared" si="0"/>
        <v>0.79873896087478347</v>
      </c>
      <c r="U37" s="6">
        <f t="shared" ref="U37:Z40" si="3">AVERAGE(U9,U16,U23,U30)</f>
        <v>0.79227140801874907</v>
      </c>
      <c r="V37" s="6">
        <f t="shared" si="3"/>
        <v>0.8123886192055878</v>
      </c>
      <c r="W37" s="6">
        <f t="shared" si="3"/>
        <v>0.79024838720803214</v>
      </c>
      <c r="X37" s="6">
        <f t="shared" si="3"/>
        <v>0.81434306446611127</v>
      </c>
      <c r="Y37" s="6">
        <f t="shared" si="3"/>
        <v>0.82983903150230054</v>
      </c>
      <c r="Z37" s="6">
        <f t="shared" si="3"/>
        <v>0.82449456978990399</v>
      </c>
    </row>
    <row r="38" spans="1:27" x14ac:dyDescent="0.2">
      <c r="A38" t="s">
        <v>7</v>
      </c>
      <c r="B38">
        <f t="shared" si="2"/>
        <v>0.64620079337934544</v>
      </c>
      <c r="C38">
        <f t="shared" si="0"/>
        <v>0.65570946125696694</v>
      </c>
      <c r="D38">
        <f t="shared" si="0"/>
        <v>0.66202691520373613</v>
      </c>
      <c r="E38">
        <f t="shared" si="0"/>
        <v>0.68452321386697701</v>
      </c>
      <c r="F38">
        <f t="shared" si="0"/>
        <v>0.64430522810321345</v>
      </c>
      <c r="G38">
        <f t="shared" si="0"/>
        <v>0.70293158445852444</v>
      </c>
      <c r="H38" s="6">
        <f t="shared" si="0"/>
        <v>0.62343577277179119</v>
      </c>
      <c r="I38" s="6">
        <f t="shared" si="0"/>
        <v>0.62153945471686356</v>
      </c>
      <c r="J38" s="6">
        <f t="shared" si="0"/>
        <v>0.66210140986988586</v>
      </c>
      <c r="K38" s="6">
        <f t="shared" si="0"/>
        <v>0.61381975537894229</v>
      </c>
      <c r="L38" s="6">
        <f t="shared" si="0"/>
        <v>0.60700150685584675</v>
      </c>
      <c r="M38" s="6">
        <f t="shared" si="0"/>
        <v>0.58272051363128652</v>
      </c>
      <c r="O38">
        <f t="shared" si="0"/>
        <v>0.62026490998508232</v>
      </c>
      <c r="P38">
        <f t="shared" si="0"/>
        <v>0.55890754061521752</v>
      </c>
      <c r="Q38">
        <f t="shared" si="0"/>
        <v>0.53481478042206132</v>
      </c>
      <c r="R38">
        <f t="shared" si="0"/>
        <v>0.49241965901107954</v>
      </c>
      <c r="S38">
        <f t="shared" si="0"/>
        <v>0.64816188282106946</v>
      </c>
      <c r="T38">
        <f t="shared" si="0"/>
        <v>0.50131642028528023</v>
      </c>
      <c r="U38" s="6">
        <f t="shared" si="3"/>
        <v>0.68822033929897797</v>
      </c>
      <c r="V38" s="6">
        <f t="shared" si="3"/>
        <v>0.45629350645662226</v>
      </c>
      <c r="W38" s="6">
        <f t="shared" si="3"/>
        <v>0.49771782198000353</v>
      </c>
      <c r="X38" s="6">
        <f t="shared" si="3"/>
        <v>0.49983452391074323</v>
      </c>
      <c r="Y38" s="6">
        <f t="shared" si="3"/>
        <v>0.39448107303575447</v>
      </c>
      <c r="Z38" s="6">
        <f t="shared" si="3"/>
        <v>0.42970497430359023</v>
      </c>
    </row>
    <row r="39" spans="1:27" x14ac:dyDescent="0.2">
      <c r="A39" t="s">
        <v>8</v>
      </c>
      <c r="B39">
        <f t="shared" si="2"/>
        <v>0.83843111376329305</v>
      </c>
      <c r="C39">
        <f t="shared" si="0"/>
        <v>0.85730447371670604</v>
      </c>
      <c r="D39">
        <f t="shared" si="0"/>
        <v>0.85093187507542334</v>
      </c>
      <c r="E39">
        <f t="shared" si="0"/>
        <v>0.83988586671717524</v>
      </c>
      <c r="F39">
        <f t="shared" si="0"/>
        <v>0.84126847844422048</v>
      </c>
      <c r="G39">
        <f t="shared" si="0"/>
        <v>0.86568175785392354</v>
      </c>
      <c r="H39" s="6">
        <f t="shared" si="0"/>
        <v>0.83518995433427623</v>
      </c>
      <c r="I39" s="6">
        <f t="shared" si="0"/>
        <v>0.83517898047177042</v>
      </c>
      <c r="J39" s="6">
        <f t="shared" si="0"/>
        <v>0.8496253306526772</v>
      </c>
      <c r="K39" s="6">
        <f t="shared" si="0"/>
        <v>0.8092949369358835</v>
      </c>
      <c r="L39" s="6">
        <f t="shared" si="0"/>
        <v>0.81185471654786634</v>
      </c>
      <c r="M39" s="6">
        <f t="shared" si="0"/>
        <v>0.82953117568334922</v>
      </c>
      <c r="O39">
        <f t="shared" si="0"/>
        <v>0.80313297245780779</v>
      </c>
      <c r="P39">
        <f t="shared" si="0"/>
        <v>0.79142914863762703</v>
      </c>
      <c r="Q39">
        <f t="shared" si="0"/>
        <v>0.69735765892964952</v>
      </c>
      <c r="R39">
        <f t="shared" si="0"/>
        <v>0.7110653602939474</v>
      </c>
      <c r="S39">
        <f t="shared" si="0"/>
        <v>0.72637853846091982</v>
      </c>
      <c r="T39">
        <f t="shared" si="0"/>
        <v>0.71881909120760357</v>
      </c>
      <c r="U39" s="6">
        <f t="shared" si="3"/>
        <v>0.80275295732512542</v>
      </c>
      <c r="V39" s="6">
        <f t="shared" si="3"/>
        <v>0.67807973753459261</v>
      </c>
      <c r="W39" s="6">
        <f t="shared" si="3"/>
        <v>0.69516602472083755</v>
      </c>
      <c r="X39" s="6">
        <f t="shared" si="3"/>
        <v>0.70372985172618496</v>
      </c>
      <c r="Y39" s="6">
        <f t="shared" si="3"/>
        <v>0.66694763717824679</v>
      </c>
      <c r="Z39" s="6">
        <f t="shared" si="3"/>
        <v>0.63903157336124283</v>
      </c>
    </row>
    <row r="40" spans="1:27" x14ac:dyDescent="0.2">
      <c r="A40" t="s">
        <v>9</v>
      </c>
      <c r="B40">
        <f t="shared" si="2"/>
        <v>0.58363555285294333</v>
      </c>
      <c r="C40">
        <f t="shared" si="0"/>
        <v>0.63256982516683502</v>
      </c>
      <c r="D40">
        <f t="shared" si="0"/>
        <v>0.63896363619616081</v>
      </c>
      <c r="E40">
        <f t="shared" si="0"/>
        <v>0.68719012705618798</v>
      </c>
      <c r="F40">
        <f t="shared" si="0"/>
        <v>0.61755868913214895</v>
      </c>
      <c r="G40">
        <f t="shared" si="0"/>
        <v>0.67743014943944846</v>
      </c>
      <c r="H40" s="6">
        <f t="shared" si="0"/>
        <v>0.57809041293378594</v>
      </c>
      <c r="I40" s="6">
        <f t="shared" si="0"/>
        <v>0.57792441561116203</v>
      </c>
      <c r="J40" s="6">
        <f t="shared" si="0"/>
        <v>0.62103201883291503</v>
      </c>
      <c r="K40" s="6">
        <f t="shared" si="0"/>
        <v>0.64553330865275649</v>
      </c>
      <c r="L40" s="6">
        <f t="shared" si="0"/>
        <v>0.60536977972833217</v>
      </c>
      <c r="M40" s="6">
        <f t="shared" si="0"/>
        <v>0.67401165682810604</v>
      </c>
      <c r="O40">
        <f t="shared" si="0"/>
        <v>0.77595783376716432</v>
      </c>
      <c r="P40">
        <f t="shared" si="0"/>
        <v>0.75676318272667142</v>
      </c>
      <c r="Q40">
        <f t="shared" si="0"/>
        <v>0.8331126456126452</v>
      </c>
      <c r="R40">
        <f t="shared" si="0"/>
        <v>0.82848256192576619</v>
      </c>
      <c r="S40">
        <f t="shared" si="0"/>
        <v>0.85574883519789602</v>
      </c>
      <c r="T40">
        <f t="shared" si="0"/>
        <v>0.83222322258392423</v>
      </c>
      <c r="U40" s="6">
        <f t="shared" si="3"/>
        <v>0.75077691203451824</v>
      </c>
      <c r="V40" s="6">
        <f t="shared" si="3"/>
        <v>0.83802483802483774</v>
      </c>
      <c r="W40" s="6">
        <f t="shared" si="3"/>
        <v>0.8105368598481858</v>
      </c>
      <c r="X40" s="6">
        <f t="shared" si="3"/>
        <v>0.80422144722347499</v>
      </c>
      <c r="Y40" s="6">
        <f t="shared" si="3"/>
        <v>0.82383453823616049</v>
      </c>
      <c r="Z40" s="6">
        <f t="shared" si="3"/>
        <v>0.84443323479393628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-4.6625808218511033E-2</v>
      </c>
      <c r="I44">
        <f t="shared" ref="I44:Z48" si="4">I36-C36</f>
        <v>-0.12703937257363107</v>
      </c>
      <c r="J44">
        <f t="shared" si="4"/>
        <v>-0.14213182305271399</v>
      </c>
      <c r="K44">
        <f t="shared" si="4"/>
        <v>-7.0584119239285092E-2</v>
      </c>
      <c r="L44">
        <f t="shared" si="4"/>
        <v>-9.9654592048614266E-2</v>
      </c>
      <c r="M44" s="9">
        <f t="shared" si="4"/>
        <v>-0.26410012129223137</v>
      </c>
      <c r="N44">
        <f>AVERAGE(H44:M44)</f>
        <v>-0.12502263940416447</v>
      </c>
      <c r="U44">
        <f t="shared" si="4"/>
        <v>6.8552693274605919E-2</v>
      </c>
      <c r="V44">
        <f t="shared" si="4"/>
        <v>-5.4197955412821852E-2</v>
      </c>
      <c r="W44">
        <f t="shared" si="4"/>
        <v>6.1722172725067054E-3</v>
      </c>
      <c r="X44">
        <f t="shared" si="4"/>
        <v>6.117881596512631E-2</v>
      </c>
      <c r="Y44">
        <f t="shared" si="4"/>
        <v>-6.7152211764658729E-2</v>
      </c>
      <c r="Z44" s="9">
        <f t="shared" si="4"/>
        <v>-8.0216835795233796E-2</v>
      </c>
      <c r="AA44">
        <f>AVERAGE(U44:Z44)</f>
        <v>-1.094387941007924E-2</v>
      </c>
    </row>
    <row r="45" spans="1:27" x14ac:dyDescent="0.2">
      <c r="A45" t="s">
        <v>6</v>
      </c>
      <c r="H45">
        <f t="shared" ref="H45:H48" si="5">H37-B37</f>
        <v>-2.9544705523225634E-3</v>
      </c>
      <c r="I45">
        <f t="shared" si="4"/>
        <v>-1.3664940259560332E-2</v>
      </c>
      <c r="J45">
        <f t="shared" si="4"/>
        <v>-1.9654360957323203E-2</v>
      </c>
      <c r="K45">
        <f t="shared" si="4"/>
        <v>2.0343326053205546E-2</v>
      </c>
      <c r="L45">
        <f t="shared" si="4"/>
        <v>-1.207140046711741E-3</v>
      </c>
      <c r="M45" s="9">
        <f t="shared" si="4"/>
        <v>-8.8878036006449279E-2</v>
      </c>
      <c r="N45">
        <f t="shared" ref="N45:N48" si="6">AVERAGE(H45:M45)</f>
        <v>-1.7669270294860262E-2</v>
      </c>
      <c r="U45">
        <f t="shared" si="4"/>
        <v>2.3090230794708066E-2</v>
      </c>
      <c r="V45">
        <f t="shared" si="4"/>
        <v>-1.1250724980523152E-2</v>
      </c>
      <c r="W45">
        <f t="shared" si="4"/>
        <v>1.1275534913063545E-2</v>
      </c>
      <c r="X45">
        <f t="shared" si="4"/>
        <v>2.6147847848880468E-2</v>
      </c>
      <c r="Y45">
        <f t="shared" si="4"/>
        <v>0.16708105505514681</v>
      </c>
      <c r="Z45" s="9">
        <f t="shared" si="4"/>
        <v>2.575560891512052E-2</v>
      </c>
      <c r="AA45">
        <f t="shared" ref="AA45:AA48" si="7">AVERAGE(U45:Z45)</f>
        <v>4.0349925424399379E-2</v>
      </c>
    </row>
    <row r="46" spans="1:27" x14ac:dyDescent="0.2">
      <c r="A46" t="s">
        <v>7</v>
      </c>
      <c r="H46">
        <f t="shared" si="5"/>
        <v>-2.2765020607554254E-2</v>
      </c>
      <c r="I46">
        <f t="shared" si="4"/>
        <v>-3.4170006540103381E-2</v>
      </c>
      <c r="J46">
        <f t="shared" si="4"/>
        <v>7.4494666149726996E-5</v>
      </c>
      <c r="K46">
        <f t="shared" si="4"/>
        <v>-7.0703458488034721E-2</v>
      </c>
      <c r="L46">
        <f t="shared" si="4"/>
        <v>-3.7303721247366695E-2</v>
      </c>
      <c r="M46" s="9">
        <f t="shared" si="4"/>
        <v>-0.12021107082723792</v>
      </c>
      <c r="N46">
        <f t="shared" si="6"/>
        <v>-4.7513130507357872E-2</v>
      </c>
      <c r="U46">
        <f t="shared" si="4"/>
        <v>6.7955429313895643E-2</v>
      </c>
      <c r="V46">
        <f t="shared" si="4"/>
        <v>-0.10261403415859527</v>
      </c>
      <c r="W46">
        <f t="shared" si="4"/>
        <v>-3.7096958442057792E-2</v>
      </c>
      <c r="X46">
        <f t="shared" si="4"/>
        <v>7.4148648996636979E-3</v>
      </c>
      <c r="Y46">
        <f t="shared" si="4"/>
        <v>-0.25368080978531499</v>
      </c>
      <c r="Z46" s="9">
        <f t="shared" si="4"/>
        <v>-7.1611445981690003E-2</v>
      </c>
      <c r="AA46">
        <f t="shared" si="7"/>
        <v>-6.493882569234978E-2</v>
      </c>
    </row>
    <row r="47" spans="1:27" x14ac:dyDescent="0.2">
      <c r="A47" t="s">
        <v>8</v>
      </c>
      <c r="H47">
        <f t="shared" si="5"/>
        <v>-3.2411594290168155E-3</v>
      </c>
      <c r="I47">
        <f t="shared" si="4"/>
        <v>-2.2125493244935623E-2</v>
      </c>
      <c r="J47">
        <f t="shared" si="4"/>
        <v>-1.3065444227461365E-3</v>
      </c>
      <c r="K47">
        <f t="shared" si="4"/>
        <v>-3.0590929781291742E-2</v>
      </c>
      <c r="L47">
        <f t="shared" si="4"/>
        <v>-2.941376189635414E-2</v>
      </c>
      <c r="M47" s="9">
        <f t="shared" si="4"/>
        <v>-3.6150582170574319E-2</v>
      </c>
      <c r="N47">
        <f t="shared" si="6"/>
        <v>-2.047141182415313E-2</v>
      </c>
      <c r="U47">
        <f t="shared" si="4"/>
        <v>-3.8001513268237641E-4</v>
      </c>
      <c r="V47">
        <f t="shared" si="4"/>
        <v>-0.11334941110303443</v>
      </c>
      <c r="W47">
        <f t="shared" si="4"/>
        <v>-2.1916342088119656E-3</v>
      </c>
      <c r="X47">
        <f t="shared" si="4"/>
        <v>-7.3355085677624388E-3</v>
      </c>
      <c r="Y47">
        <f t="shared" si="4"/>
        <v>-5.9430901282673032E-2</v>
      </c>
      <c r="Z47" s="9">
        <f t="shared" si="4"/>
        <v>-7.9787517846360734E-2</v>
      </c>
      <c r="AA47">
        <f t="shared" si="7"/>
        <v>-4.3745831356887498E-2</v>
      </c>
    </row>
    <row r="48" spans="1:27" x14ac:dyDescent="0.2">
      <c r="A48" t="s">
        <v>9</v>
      </c>
      <c r="H48">
        <f t="shared" si="5"/>
        <v>-5.5451399191573936E-3</v>
      </c>
      <c r="I48">
        <f t="shared" si="4"/>
        <v>-5.4645409555672986E-2</v>
      </c>
      <c r="J48">
        <f t="shared" si="4"/>
        <v>-1.7931617363245778E-2</v>
      </c>
      <c r="K48">
        <f t="shared" si="4"/>
        <v>-4.1656818403431495E-2</v>
      </c>
      <c r="L48">
        <f t="shared" si="4"/>
        <v>-1.2188909403816783E-2</v>
      </c>
      <c r="M48" s="9">
        <f t="shared" si="4"/>
        <v>-3.4184926113424163E-3</v>
      </c>
      <c r="N48">
        <f t="shared" si="6"/>
        <v>-2.2564397876111142E-2</v>
      </c>
      <c r="U48">
        <f t="shared" si="4"/>
        <v>-2.5180921732646078E-2</v>
      </c>
      <c r="V48">
        <f t="shared" si="4"/>
        <v>8.1261655298166313E-2</v>
      </c>
      <c r="W48">
        <f t="shared" si="4"/>
        <v>-2.25757857644594E-2</v>
      </c>
      <c r="X48">
        <f t="shared" si="4"/>
        <v>-2.4261114702291198E-2</v>
      </c>
      <c r="Y48">
        <f t="shared" si="4"/>
        <v>-3.1914296961735533E-2</v>
      </c>
      <c r="Z48" s="9">
        <f t="shared" si="4"/>
        <v>1.2210012210012056E-2</v>
      </c>
      <c r="AA48">
        <f t="shared" si="7"/>
        <v>-1.74340860882564E-3</v>
      </c>
    </row>
    <row r="53" spans="1:2" x14ac:dyDescent="0.2">
      <c r="A53" s="33" t="s">
        <v>21</v>
      </c>
      <c r="B53" s="33"/>
    </row>
    <row r="54" spans="1:2" x14ac:dyDescent="0.2">
      <c r="A54" s="3" t="s">
        <v>25</v>
      </c>
      <c r="B54" s="4">
        <v>1198</v>
      </c>
    </row>
    <row r="55" spans="1:2" x14ac:dyDescent="0.2">
      <c r="A55" s="3" t="s">
        <v>26</v>
      </c>
      <c r="B55" s="4">
        <v>38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25</v>
      </c>
    </row>
    <row r="58" spans="1:2" x14ac:dyDescent="0.2">
      <c r="A58" s="3" t="s">
        <v>24</v>
      </c>
      <c r="B58" s="4">
        <v>23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0.94272695651846605</v>
      </c>
    </row>
    <row r="61" spans="1:2" x14ac:dyDescent="0.2">
      <c r="A61" s="3" t="s">
        <v>7</v>
      </c>
      <c r="B61" s="4">
        <v>0.25237193484183801</v>
      </c>
    </row>
    <row r="62" spans="1:2" x14ac:dyDescent="0.2">
      <c r="A62" s="3" t="s">
        <v>8</v>
      </c>
      <c r="B62" s="4">
        <v>0.825298711203997</v>
      </c>
    </row>
    <row r="63" spans="1:2" x14ac:dyDescent="0.2">
      <c r="A63" s="3" t="s">
        <v>9</v>
      </c>
      <c r="B63" s="4">
        <v>0.48148148148148101</v>
      </c>
    </row>
    <row r="66" spans="1:2" x14ac:dyDescent="0.2">
      <c r="A66" s="33" t="s">
        <v>21</v>
      </c>
      <c r="B66" s="33"/>
    </row>
    <row r="67" spans="1:2" x14ac:dyDescent="0.2">
      <c r="A67" s="3" t="s">
        <v>25</v>
      </c>
      <c r="B67" s="4">
        <v>160</v>
      </c>
    </row>
    <row r="68" spans="1:2" x14ac:dyDescent="0.2">
      <c r="A68" s="3" t="s">
        <v>26</v>
      </c>
      <c r="B68" s="4">
        <v>33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21</v>
      </c>
    </row>
    <row r="71" spans="1:2" x14ac:dyDescent="0.2">
      <c r="A71" s="3" t="s">
        <v>24</v>
      </c>
      <c r="B71" s="4">
        <v>22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0.93204529523644797</v>
      </c>
    </row>
    <row r="74" spans="1:2" x14ac:dyDescent="0.2">
      <c r="A74" s="3" t="s">
        <v>7</v>
      </c>
      <c r="B74" s="4">
        <v>1</v>
      </c>
    </row>
    <row r="75" spans="1:2" x14ac:dyDescent="0.2">
      <c r="A75" s="3" t="s">
        <v>8</v>
      </c>
      <c r="B75" s="4">
        <v>0.80640393028636503</v>
      </c>
    </row>
    <row r="76" spans="1:2" x14ac:dyDescent="0.2">
      <c r="A76" s="3" t="s">
        <v>9</v>
      </c>
      <c r="B76" s="4">
        <v>0.51773049645390001</v>
      </c>
    </row>
  </sheetData>
  <mergeCells count="21">
    <mergeCell ref="O4:P4"/>
    <mergeCell ref="Q4:R4"/>
    <mergeCell ref="S4:T4"/>
    <mergeCell ref="U4:V4"/>
    <mergeCell ref="W4:X4"/>
    <mergeCell ref="A53:B53"/>
    <mergeCell ref="A66:B66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</mergeCells>
  <conditionalFormatting sqref="H44:N48 U44:AA48">
    <cfRule type="cellIs" dxfId="41" priority="1" operator="equal">
      <formula>0</formula>
    </cfRule>
    <cfRule type="cellIs" dxfId="40" priority="2" operator="lessThan">
      <formula>0</formula>
    </cfRule>
    <cfRule type="cellIs" dxfId="39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7755-BC63-A444-BB2E-1FDBAA95EEE3}">
  <dimension ref="A1:AA76"/>
  <sheetViews>
    <sheetView topLeftCell="G6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20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2"/>
      <c r="O1" s="35" t="s">
        <v>33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0.17435163639312301</v>
      </c>
      <c r="C8">
        <v>0.106202422513354</v>
      </c>
      <c r="D8">
        <v>0.13991975182802299</v>
      </c>
      <c r="E8">
        <v>0.16563018109525399</v>
      </c>
      <c r="F8">
        <v>0.19194147803966699</v>
      </c>
      <c r="G8">
        <v>0.15791607689034001</v>
      </c>
      <c r="H8" s="6">
        <v>0.395698336568718</v>
      </c>
      <c r="I8" s="6">
        <v>0.20944849466854301</v>
      </c>
      <c r="J8" s="6">
        <v>0.176483495241961</v>
      </c>
      <c r="K8" s="6">
        <v>0.144504021166006</v>
      </c>
      <c r="L8" s="6">
        <v>0.18942153250371799</v>
      </c>
      <c r="M8" s="6">
        <v>0.19191267021347799</v>
      </c>
      <c r="O8">
        <v>3.7771162313115399E-2</v>
      </c>
      <c r="P8">
        <v>0.14016157657690101</v>
      </c>
      <c r="Q8">
        <v>0.119548895954197</v>
      </c>
      <c r="R8">
        <v>9.34101640743355E-2</v>
      </c>
      <c r="S8">
        <v>0.19146577037377299</v>
      </c>
      <c r="T8">
        <v>5.0161984988461097E-2</v>
      </c>
      <c r="U8" s="36">
        <v>0.28903908820978402</v>
      </c>
      <c r="V8" s="36">
        <v>6.7092477504320999E-2</v>
      </c>
      <c r="W8" s="36">
        <v>0.11287578928030401</v>
      </c>
      <c r="X8" s="36">
        <v>8.7061613177838698E-2</v>
      </c>
      <c r="Y8" s="36">
        <v>0.108534354839483</v>
      </c>
      <c r="Z8" s="36">
        <v>-1.88966832490872E-2</v>
      </c>
      <c r="AA8" t="s">
        <v>50</v>
      </c>
    </row>
    <row r="9" spans="1:27" x14ac:dyDescent="0.2">
      <c r="A9" t="s">
        <v>6</v>
      </c>
      <c r="B9">
        <v>0.94028213691711604</v>
      </c>
      <c r="C9">
        <v>0.938109344799258</v>
      </c>
      <c r="D9">
        <v>0.94593291444635297</v>
      </c>
      <c r="E9">
        <v>0.88963844443352003</v>
      </c>
      <c r="F9">
        <v>0.91087002658351501</v>
      </c>
      <c r="G9">
        <v>0.92447969264956098</v>
      </c>
      <c r="H9" s="6">
        <v>0.786299083639589</v>
      </c>
      <c r="I9" s="6">
        <v>0.92408292037545603</v>
      </c>
      <c r="J9" s="6">
        <v>0.90806881787679095</v>
      </c>
      <c r="K9" s="6">
        <v>0.91568200223543705</v>
      </c>
      <c r="L9" s="6">
        <v>0.85821004021591196</v>
      </c>
      <c r="M9" s="6">
        <v>0.89727593871929501</v>
      </c>
      <c r="O9">
        <v>0.697641196661414</v>
      </c>
      <c r="P9">
        <v>0.89776928952921597</v>
      </c>
      <c r="Q9">
        <v>0.79013607075499703</v>
      </c>
      <c r="R9">
        <v>0.73292959445522099</v>
      </c>
      <c r="S9">
        <v>0.74154186138720002</v>
      </c>
      <c r="T9">
        <v>0.77699047104362595</v>
      </c>
      <c r="U9" s="36">
        <v>0.83945145194957105</v>
      </c>
      <c r="V9" s="36">
        <v>0.83954062343778402</v>
      </c>
      <c r="W9" s="36">
        <v>0.83028890636130304</v>
      </c>
      <c r="X9" s="36">
        <v>0.836365067043362</v>
      </c>
      <c r="Y9" s="36">
        <v>0.73069310543521304</v>
      </c>
      <c r="Z9" s="36">
        <v>0.70792856922901803</v>
      </c>
    </row>
    <row r="10" spans="1:27" x14ac:dyDescent="0.2">
      <c r="A10" t="s">
        <v>7</v>
      </c>
      <c r="B10">
        <v>0.80169050908937101</v>
      </c>
      <c r="C10">
        <v>0.89008887172776296</v>
      </c>
      <c r="D10">
        <v>0.83315435663158099</v>
      </c>
      <c r="E10">
        <v>0.85754886803179398</v>
      </c>
      <c r="F10">
        <v>0.85759527794205204</v>
      </c>
      <c r="G10">
        <v>0.74201877194394705</v>
      </c>
      <c r="H10" s="6">
        <v>0.64828409705770496</v>
      </c>
      <c r="I10" s="6">
        <v>0.84129836809388303</v>
      </c>
      <c r="J10" s="6">
        <v>0.86288622565515205</v>
      </c>
      <c r="K10" s="6">
        <v>0.79761536305864</v>
      </c>
      <c r="L10" s="6">
        <v>0.65917594334017005</v>
      </c>
      <c r="M10" s="6">
        <v>0.77925243161650104</v>
      </c>
      <c r="O10">
        <v>0.57443342117149299</v>
      </c>
      <c r="P10">
        <v>0.53192789489764702</v>
      </c>
      <c r="Q10">
        <v>0.789375217652035</v>
      </c>
      <c r="R10">
        <v>0.50567836300387403</v>
      </c>
      <c r="S10">
        <v>0.46108811483247603</v>
      </c>
      <c r="T10">
        <v>0.241894443528307</v>
      </c>
      <c r="U10" s="36">
        <v>0.99407783417935702</v>
      </c>
      <c r="V10" s="36">
        <v>0.56864894795127297</v>
      </c>
      <c r="W10" s="36">
        <v>0.45042310271777403</v>
      </c>
      <c r="X10" s="36">
        <v>0.48785199018081699</v>
      </c>
      <c r="Y10" s="36">
        <v>0.68346386244514901</v>
      </c>
      <c r="Z10" s="36">
        <v>0.379892349928173</v>
      </c>
    </row>
    <row r="11" spans="1:27" x14ac:dyDescent="0.2">
      <c r="A11" t="s">
        <v>8</v>
      </c>
      <c r="B11">
        <v>0.81811270111683299</v>
      </c>
      <c r="C11">
        <v>0.81054202167794598</v>
      </c>
      <c r="D11">
        <v>0.825167048556533</v>
      </c>
      <c r="E11">
        <v>0.81813323551524397</v>
      </c>
      <c r="F11">
        <v>0.83624118814602999</v>
      </c>
      <c r="G11">
        <v>0.82807359295124106</v>
      </c>
      <c r="H11" s="6">
        <v>0.799755262391178</v>
      </c>
      <c r="I11" s="6">
        <v>0.81179008997319302</v>
      </c>
      <c r="J11" s="6">
        <v>0.81565133494886799</v>
      </c>
      <c r="K11" s="6">
        <v>0.80307864570324194</v>
      </c>
      <c r="L11" s="6">
        <v>0.79356840597131995</v>
      </c>
      <c r="M11" s="6">
        <v>0.82667870755432904</v>
      </c>
      <c r="O11">
        <v>0.84846096235776503</v>
      </c>
      <c r="P11">
        <v>0.82687592675431498</v>
      </c>
      <c r="Q11">
        <v>0.78577352622181196</v>
      </c>
      <c r="R11">
        <v>0.78476448790196995</v>
      </c>
      <c r="S11">
        <v>0.70227524199592195</v>
      </c>
      <c r="T11">
        <v>0.77565840546950404</v>
      </c>
      <c r="U11" s="36">
        <v>0.83008328595487502</v>
      </c>
      <c r="V11" s="36">
        <v>0.85783135910581698</v>
      </c>
      <c r="W11" s="36">
        <v>0.84159975675014398</v>
      </c>
      <c r="X11" s="36">
        <v>0.817099250436647</v>
      </c>
      <c r="Y11" s="36">
        <v>0.71720158256460198</v>
      </c>
      <c r="Z11" s="36">
        <v>0.73416680158495795</v>
      </c>
    </row>
    <row r="12" spans="1:27" x14ac:dyDescent="0.2">
      <c r="A12" t="s">
        <v>9</v>
      </c>
      <c r="B12">
        <v>0.73579272843586696</v>
      </c>
      <c r="C12">
        <v>0.72334087930418201</v>
      </c>
      <c r="D12">
        <v>0.73908398846688295</v>
      </c>
      <c r="E12">
        <v>0.73959346000883697</v>
      </c>
      <c r="F12">
        <v>0.79910900512322003</v>
      </c>
      <c r="G12">
        <v>0.79744165946413104</v>
      </c>
      <c r="H12" s="6">
        <v>0.84367816091953995</v>
      </c>
      <c r="I12" s="6">
        <v>0.72592592592592597</v>
      </c>
      <c r="J12" s="6">
        <v>0.73374822190611599</v>
      </c>
      <c r="K12" s="6">
        <v>0.70678363107940501</v>
      </c>
      <c r="L12" s="6">
        <v>0.76710379043047705</v>
      </c>
      <c r="M12" s="6">
        <v>0.77124697463958702</v>
      </c>
      <c r="O12">
        <v>1</v>
      </c>
      <c r="P12">
        <v>1</v>
      </c>
      <c r="Q12">
        <v>1</v>
      </c>
      <c r="R12">
        <v>0.94736842105263097</v>
      </c>
      <c r="S12">
        <v>1</v>
      </c>
      <c r="T12">
        <v>1</v>
      </c>
      <c r="U12" s="36">
        <v>0.93333333333333302</v>
      </c>
      <c r="V12" s="36">
        <v>1</v>
      </c>
      <c r="W12" s="36">
        <v>0.97368421052631504</v>
      </c>
      <c r="X12" s="36">
        <v>1</v>
      </c>
      <c r="Y12" s="36">
        <v>1</v>
      </c>
      <c r="Z12" s="36">
        <v>1</v>
      </c>
    </row>
    <row r="13" spans="1:27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7" x14ac:dyDescent="0.2">
      <c r="A15" t="s">
        <v>5</v>
      </c>
      <c r="B15">
        <v>0.18458964640478001</v>
      </c>
      <c r="C15">
        <v>0.17227468430333201</v>
      </c>
      <c r="D15">
        <v>0.14388972833755201</v>
      </c>
      <c r="E15">
        <v>0.14855778574067199</v>
      </c>
      <c r="F15">
        <v>0.139257126889342</v>
      </c>
      <c r="G15">
        <v>0.209672854073646</v>
      </c>
      <c r="H15" s="6">
        <v>0.210903267461309</v>
      </c>
      <c r="I15" s="6">
        <v>0.15235169431175599</v>
      </c>
      <c r="J15" s="6">
        <v>0.14716808980878501</v>
      </c>
      <c r="K15" s="6">
        <v>0.16874125707804399</v>
      </c>
      <c r="L15" s="6">
        <v>0.164627667074568</v>
      </c>
      <c r="M15" s="6">
        <v>0.15909661810773401</v>
      </c>
      <c r="O15">
        <v>7.8641285227843E-2</v>
      </c>
      <c r="P15">
        <v>0.13732465218270301</v>
      </c>
      <c r="Q15">
        <v>0.164646562032707</v>
      </c>
      <c r="R15">
        <v>0.20174205895074501</v>
      </c>
      <c r="S15">
        <v>9.31312357351365E-2</v>
      </c>
      <c r="T15">
        <v>0.16357398223551001</v>
      </c>
      <c r="U15" s="36">
        <v>-9.1458390457085495E-2</v>
      </c>
      <c r="V15" s="36">
        <v>8.9545779856197501E-4</v>
      </c>
      <c r="W15" s="36">
        <v>-1.7708243330292001E-2</v>
      </c>
      <c r="X15" s="36">
        <v>-1.7800161517854601E-2</v>
      </c>
      <c r="Y15" s="36">
        <v>6.3409970640039498E-3</v>
      </c>
      <c r="Z15" s="36">
        <v>0.146920823510169</v>
      </c>
    </row>
    <row r="16" spans="1:27" x14ac:dyDescent="0.2">
      <c r="A16" t="s">
        <v>6</v>
      </c>
      <c r="B16">
        <v>0.94088357522046895</v>
      </c>
      <c r="C16">
        <v>0.94316273227649905</v>
      </c>
      <c r="D16">
        <v>0.93371843476888305</v>
      </c>
      <c r="E16">
        <v>0.92250302389132</v>
      </c>
      <c r="F16">
        <v>0.912302859284017</v>
      </c>
      <c r="G16">
        <v>0.92447969264956098</v>
      </c>
      <c r="H16" s="6">
        <v>0.786299083639589</v>
      </c>
      <c r="I16" s="6">
        <v>0.93996550998362005</v>
      </c>
      <c r="J16" s="6">
        <v>0.93494798185299999</v>
      </c>
      <c r="K16" s="6">
        <v>0.92102023443306502</v>
      </c>
      <c r="L16" s="6">
        <v>0.89138593814394895</v>
      </c>
      <c r="M16" s="6">
        <v>0.93067255531024096</v>
      </c>
      <c r="O16">
        <v>0.80907044179037102</v>
      </c>
      <c r="P16">
        <v>0.90271969350345105</v>
      </c>
      <c r="Q16">
        <v>0.80220305602117203</v>
      </c>
      <c r="R16">
        <v>0.77281756942036794</v>
      </c>
      <c r="S16">
        <v>0.68500093696797504</v>
      </c>
      <c r="T16">
        <v>0.69618597783402703</v>
      </c>
      <c r="U16" s="36">
        <v>0.86551356211465702</v>
      </c>
      <c r="V16" s="36">
        <v>0.86424086367751596</v>
      </c>
      <c r="W16" s="36">
        <v>0.71497598194074496</v>
      </c>
      <c r="X16" s="36">
        <v>0.72384647541807201</v>
      </c>
      <c r="Y16" s="36">
        <v>0.72342015061942</v>
      </c>
      <c r="Z16" s="36">
        <v>0.77561397529201703</v>
      </c>
    </row>
    <row r="17" spans="1:26" x14ac:dyDescent="0.2">
      <c r="A17" t="s">
        <v>7</v>
      </c>
      <c r="B17">
        <v>0.87094592172084095</v>
      </c>
      <c r="C17">
        <v>0.87210750279768501</v>
      </c>
      <c r="D17">
        <v>0.841141191726274</v>
      </c>
      <c r="E17">
        <v>0.84402988788838296</v>
      </c>
      <c r="F17">
        <v>0.75258000180291396</v>
      </c>
      <c r="G17">
        <v>0.74201877194394705</v>
      </c>
      <c r="H17" s="6">
        <v>0.64828409705770496</v>
      </c>
      <c r="I17" s="6">
        <v>0.89070709106552604</v>
      </c>
      <c r="J17" s="6">
        <v>0.81130000365974997</v>
      </c>
      <c r="K17" s="6">
        <v>0.83575305721864201</v>
      </c>
      <c r="L17" s="6">
        <v>0.83208941639645295</v>
      </c>
      <c r="M17" s="6">
        <v>0.83973958863551101</v>
      </c>
      <c r="O17">
        <v>0.59334597226868802</v>
      </c>
      <c r="P17">
        <v>0.53648023987006999</v>
      </c>
      <c r="Q17">
        <v>0.372181910550413</v>
      </c>
      <c r="R17">
        <v>0.57338376429250804</v>
      </c>
      <c r="S17">
        <v>0.43005454074024801</v>
      </c>
      <c r="T17">
        <v>0.34875500302342399</v>
      </c>
      <c r="U17" s="36">
        <v>0.58023205466082595</v>
      </c>
      <c r="V17" s="36">
        <v>0.59433534459503201</v>
      </c>
      <c r="W17" s="36">
        <v>0.31595570925857702</v>
      </c>
      <c r="X17" s="36">
        <v>0.33107048113610199</v>
      </c>
      <c r="Y17" s="36">
        <v>0.220217200797694</v>
      </c>
      <c r="Z17" s="36">
        <v>0.52055093589255896</v>
      </c>
    </row>
    <row r="18" spans="1:26" x14ac:dyDescent="0.2">
      <c r="A18" t="s">
        <v>8</v>
      </c>
      <c r="B18">
        <v>0.82126573064592201</v>
      </c>
      <c r="C18">
        <v>0.81674536477194604</v>
      </c>
      <c r="D18">
        <v>0.80896865850824995</v>
      </c>
      <c r="E18">
        <v>0.814327934235479</v>
      </c>
      <c r="F18">
        <v>0.81231557885892802</v>
      </c>
      <c r="G18">
        <v>0.82807359295124106</v>
      </c>
      <c r="H18" s="6">
        <v>0.799755262391178</v>
      </c>
      <c r="I18" s="6">
        <v>0.81152787666501702</v>
      </c>
      <c r="J18" s="6">
        <v>0.81229275089956099</v>
      </c>
      <c r="K18" s="6">
        <v>0.80471535008744199</v>
      </c>
      <c r="L18" s="6">
        <v>0.82381468298439098</v>
      </c>
      <c r="M18" s="6">
        <v>0.83103956278781299</v>
      </c>
      <c r="O18">
        <v>0.89655227121556802</v>
      </c>
      <c r="P18">
        <v>0.82102428015462103</v>
      </c>
      <c r="Q18">
        <v>0.80692554636569602</v>
      </c>
      <c r="R18">
        <v>0.76055801698904502</v>
      </c>
      <c r="S18">
        <v>0.77152750169356399</v>
      </c>
      <c r="T18">
        <v>0.73520897804645302</v>
      </c>
      <c r="U18" s="36">
        <v>0.78100455190308904</v>
      </c>
      <c r="V18" s="36">
        <v>0.83778348417690596</v>
      </c>
      <c r="W18" s="36">
        <v>0.69453608670886802</v>
      </c>
      <c r="X18" s="36">
        <v>0.72190486370000995</v>
      </c>
      <c r="Y18" s="36">
        <v>0.72025394681974897</v>
      </c>
      <c r="Z18" s="36">
        <v>0.74574586040145896</v>
      </c>
    </row>
    <row r="19" spans="1:26" x14ac:dyDescent="0.2">
      <c r="A19" t="s">
        <v>9</v>
      </c>
      <c r="B19">
        <v>0.73715369770712702</v>
      </c>
      <c r="C19">
        <v>0.74012425661982095</v>
      </c>
      <c r="D19">
        <v>0.73214285714285698</v>
      </c>
      <c r="E19">
        <v>0.73345070422535197</v>
      </c>
      <c r="F19">
        <v>0.72202420690848801</v>
      </c>
      <c r="G19">
        <v>0.79744165946413104</v>
      </c>
      <c r="H19" s="6">
        <v>0.84367816091953995</v>
      </c>
      <c r="I19" s="6">
        <v>0.72622688219018405</v>
      </c>
      <c r="J19" s="6">
        <v>0.71789957201888999</v>
      </c>
      <c r="K19" s="6">
        <v>0.726017829243635</v>
      </c>
      <c r="L19" s="6">
        <v>0.77319019873892503</v>
      </c>
      <c r="M19" s="6">
        <v>0.78310160427807396</v>
      </c>
      <c r="O19">
        <v>1</v>
      </c>
      <c r="P19">
        <v>1</v>
      </c>
      <c r="Q19">
        <v>0.97368421052631504</v>
      </c>
      <c r="R19">
        <v>1</v>
      </c>
      <c r="S19">
        <v>1</v>
      </c>
      <c r="T19">
        <v>0.97894736842105201</v>
      </c>
      <c r="U19" s="36">
        <v>0.91666666666666596</v>
      </c>
      <c r="V19" s="36">
        <v>1</v>
      </c>
      <c r="W19" s="36">
        <v>0.97368421052631504</v>
      </c>
      <c r="X19" s="36">
        <v>0.97368421052631504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0.17928565865694901</v>
      </c>
      <c r="C22">
        <v>0.17658081187102401</v>
      </c>
      <c r="D22">
        <v>0.147988285051112</v>
      </c>
      <c r="E22">
        <v>0.16018612919858199</v>
      </c>
      <c r="F22">
        <v>9.8280404610396693E-2</v>
      </c>
      <c r="G22">
        <v>0.142527181228846</v>
      </c>
      <c r="H22" s="6">
        <v>0.20920892877684499</v>
      </c>
      <c r="I22" s="6">
        <v>0.21027489941781499</v>
      </c>
      <c r="J22" s="6">
        <v>0.18559696601707601</v>
      </c>
      <c r="K22" s="6">
        <v>0.172182180962791</v>
      </c>
      <c r="L22" s="6">
        <v>0.12894614204816801</v>
      </c>
      <c r="M22" s="6">
        <v>0.17358569163814</v>
      </c>
      <c r="O22">
        <v>8.74105886212731E-2</v>
      </c>
      <c r="P22">
        <v>0.25098699394000601</v>
      </c>
      <c r="Q22">
        <v>0.108648449430091</v>
      </c>
      <c r="R22">
        <v>0.15512358371677701</v>
      </c>
      <c r="S22">
        <v>-6.5179417275874105E-2</v>
      </c>
      <c r="T22">
        <v>2.6205121334567399E-2</v>
      </c>
      <c r="U22" s="36">
        <v>0.23159119785665799</v>
      </c>
      <c r="V22" s="36">
        <v>9.5432289205746701E-2</v>
      </c>
      <c r="W22" s="36">
        <v>7.1707169638695195E-2</v>
      </c>
      <c r="X22" s="36">
        <v>0.21160778525736901</v>
      </c>
      <c r="Y22" s="36">
        <v>9.7162783665180209E-3</v>
      </c>
      <c r="Z22" s="36">
        <v>0.14447757554757901</v>
      </c>
    </row>
    <row r="23" spans="1:26" x14ac:dyDescent="0.2">
      <c r="A23" t="s">
        <v>6</v>
      </c>
      <c r="B23">
        <v>0.939487289553953</v>
      </c>
      <c r="C23">
        <v>0.93309254218930204</v>
      </c>
      <c r="D23">
        <v>0.92215452799108899</v>
      </c>
      <c r="E23">
        <v>0.93124325772718697</v>
      </c>
      <c r="F23">
        <v>0.88592959063689303</v>
      </c>
      <c r="G23">
        <v>0.89329713635735297</v>
      </c>
      <c r="H23" s="6">
        <v>0.91723308050153796</v>
      </c>
      <c r="I23" s="6">
        <v>0.93072866779105501</v>
      </c>
      <c r="J23" s="6">
        <v>0.91985875052005395</v>
      </c>
      <c r="K23" s="6">
        <v>0.92933694154830504</v>
      </c>
      <c r="L23" s="6">
        <v>0.85923964471665704</v>
      </c>
      <c r="M23" s="6">
        <v>0.936723763470934</v>
      </c>
      <c r="O23">
        <v>0.79124250263417395</v>
      </c>
      <c r="P23">
        <v>0.72925738992892497</v>
      </c>
      <c r="Q23">
        <v>0.70160065236197</v>
      </c>
      <c r="R23">
        <v>0.79315657710288201</v>
      </c>
      <c r="S23">
        <v>0.72149669900264801</v>
      </c>
      <c r="T23">
        <v>0.72782125317582802</v>
      </c>
      <c r="U23" s="36">
        <v>0.79956196985449102</v>
      </c>
      <c r="V23" s="36">
        <v>0.82884871226825296</v>
      </c>
      <c r="W23" s="36">
        <v>0.80989664627289004</v>
      </c>
      <c r="X23" s="36">
        <v>0.77048769629541602</v>
      </c>
      <c r="Y23" s="36">
        <v>0.81512400902788396</v>
      </c>
      <c r="Z23" s="36">
        <v>0.77739574190717298</v>
      </c>
    </row>
    <row r="24" spans="1:26" x14ac:dyDescent="0.2">
      <c r="A24" t="s">
        <v>7</v>
      </c>
      <c r="B24">
        <v>0.80437435223670195</v>
      </c>
      <c r="C24">
        <v>0.79927388762042695</v>
      </c>
      <c r="D24">
        <v>0.83280764264055995</v>
      </c>
      <c r="E24">
        <v>0.87177367255123095</v>
      </c>
      <c r="F24">
        <v>0.85798863345066401</v>
      </c>
      <c r="G24">
        <v>0.79075157333949797</v>
      </c>
      <c r="H24" s="6">
        <v>0.82380151861076201</v>
      </c>
      <c r="I24" s="6">
        <v>0.83170695646806703</v>
      </c>
      <c r="J24" s="6">
        <v>0.81424626990139104</v>
      </c>
      <c r="K24" s="6">
        <v>0.77853375319298401</v>
      </c>
      <c r="L24" s="6">
        <v>0.67667731004176201</v>
      </c>
      <c r="M24" s="6">
        <v>0.76349027647816203</v>
      </c>
      <c r="O24">
        <v>0.66938817567356002</v>
      </c>
      <c r="P24">
        <v>0.63747005891111497</v>
      </c>
      <c r="Q24">
        <v>0.36441509467511102</v>
      </c>
      <c r="R24">
        <v>0.79089396363257602</v>
      </c>
      <c r="S24">
        <v>0.291170912349552</v>
      </c>
      <c r="T24">
        <v>0.279070456058441</v>
      </c>
      <c r="U24" s="36">
        <v>0.72415495500197902</v>
      </c>
      <c r="V24" s="36">
        <v>0.62540961679930396</v>
      </c>
      <c r="W24" s="36">
        <v>0.51847746469734701</v>
      </c>
      <c r="X24" s="36">
        <v>0.56557821994291801</v>
      </c>
      <c r="Y24" s="36">
        <v>0.33843336927986301</v>
      </c>
      <c r="Z24" s="36">
        <v>0.455199765694419</v>
      </c>
    </row>
    <row r="25" spans="1:26" x14ac:dyDescent="0.2">
      <c r="A25" t="s">
        <v>8</v>
      </c>
      <c r="B25">
        <v>0.82695069300208202</v>
      </c>
      <c r="C25">
        <v>0.83544199748445303</v>
      </c>
      <c r="D25">
        <v>0.80086185739384497</v>
      </c>
      <c r="E25">
        <v>0.83376461996942697</v>
      </c>
      <c r="F25">
        <v>0.82610869225919403</v>
      </c>
      <c r="G25">
        <v>0.81018083617348802</v>
      </c>
      <c r="H25" s="6">
        <v>0.80092882161971402</v>
      </c>
      <c r="I25" s="6">
        <v>0.80399153611753404</v>
      </c>
      <c r="J25" s="6">
        <v>0.81222814039135205</v>
      </c>
      <c r="K25" s="6">
        <v>0.81587878579112405</v>
      </c>
      <c r="L25" s="6">
        <v>0.79215448514346798</v>
      </c>
      <c r="M25" s="6">
        <v>0.81923263334494201</v>
      </c>
      <c r="O25">
        <v>0.81285181936606998</v>
      </c>
      <c r="P25">
        <v>0.78286134977738597</v>
      </c>
      <c r="Q25">
        <v>0.759102069722418</v>
      </c>
      <c r="R25">
        <v>0.75249378242223897</v>
      </c>
      <c r="S25">
        <v>0.68459605236986298</v>
      </c>
      <c r="T25">
        <v>0.68617938060523298</v>
      </c>
      <c r="U25" s="36">
        <v>0.78249499553844903</v>
      </c>
      <c r="V25" s="36">
        <v>0.906634818627988</v>
      </c>
      <c r="W25" s="36">
        <v>0.84061754551409296</v>
      </c>
      <c r="X25" s="36">
        <v>0.74315853634463502</v>
      </c>
      <c r="Y25" s="36">
        <v>0.76068523609847305</v>
      </c>
      <c r="Z25" s="36">
        <v>0.79135721066785203</v>
      </c>
    </row>
    <row r="26" spans="1:26" x14ac:dyDescent="0.2">
      <c r="A26" t="s">
        <v>9</v>
      </c>
      <c r="B26">
        <v>0.73579272843586696</v>
      </c>
      <c r="C26">
        <v>0.73787878787878702</v>
      </c>
      <c r="D26">
        <v>0.73006329113923996</v>
      </c>
      <c r="E26">
        <v>0.71116993565283504</v>
      </c>
      <c r="F26">
        <v>0.79057008718980504</v>
      </c>
      <c r="G26" s="5">
        <v>0.73761244220260602</v>
      </c>
      <c r="H26" s="6">
        <v>0.73609169695275301</v>
      </c>
      <c r="I26" s="6">
        <v>0.73272783729234503</v>
      </c>
      <c r="J26" s="6">
        <v>0.70887973803809601</v>
      </c>
      <c r="K26" s="6">
        <v>0.72202797202797198</v>
      </c>
      <c r="L26" s="6">
        <v>0.76662881636705904</v>
      </c>
      <c r="M26" s="6">
        <v>0.78518206010254998</v>
      </c>
      <c r="O26">
        <v>0.91111111111111098</v>
      </c>
      <c r="P26">
        <v>0.89824561403508696</v>
      </c>
      <c r="Q26">
        <v>0.97368421052631504</v>
      </c>
      <c r="R26">
        <v>1</v>
      </c>
      <c r="S26">
        <v>0.97894736842105201</v>
      </c>
      <c r="T26">
        <v>0.97894736842105201</v>
      </c>
      <c r="U26" s="36">
        <v>1</v>
      </c>
      <c r="V26" s="36">
        <v>1</v>
      </c>
      <c r="W26" s="36">
        <v>1</v>
      </c>
      <c r="X26" s="36">
        <v>1</v>
      </c>
      <c r="Y26" s="36">
        <v>0.97894736842105201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0.23476301323783</v>
      </c>
      <c r="C29">
        <v>0.118673313718155</v>
      </c>
      <c r="D29">
        <v>0.14318733268168499</v>
      </c>
      <c r="E29">
        <v>0.16460074306747999</v>
      </c>
      <c r="F29">
        <v>0.132476884041275</v>
      </c>
      <c r="G29">
        <v>0.160856927614724</v>
      </c>
      <c r="H29" s="6">
        <v>0.16277968043184801</v>
      </c>
      <c r="I29" s="6">
        <v>0.210523940516712</v>
      </c>
      <c r="J29" s="6">
        <v>0.183091200046201</v>
      </c>
      <c r="K29" s="6">
        <v>0.189839816961974</v>
      </c>
      <c r="L29" s="6">
        <v>0.226377987323858</v>
      </c>
      <c r="M29" s="6">
        <v>0.178437068453009</v>
      </c>
      <c r="O29">
        <v>8.2704913698672805E-2</v>
      </c>
      <c r="P29">
        <v>9.2817590746833101E-2</v>
      </c>
      <c r="Q29">
        <v>2.9053790286090599E-2</v>
      </c>
      <c r="R29">
        <v>3.2322479953203698E-2</v>
      </c>
      <c r="S29">
        <v>-3.7212617963556703E-2</v>
      </c>
      <c r="T29">
        <v>0.100406882334167</v>
      </c>
      <c r="U29" s="36">
        <v>0.17864614786636299</v>
      </c>
      <c r="V29" s="36">
        <v>0.12494890584231901</v>
      </c>
      <c r="W29" s="36">
        <v>-2.3715976105434401E-2</v>
      </c>
      <c r="X29" s="36">
        <v>-1.7741638375336401E-2</v>
      </c>
      <c r="Y29" s="36">
        <v>0.116930967673525</v>
      </c>
      <c r="Z29" s="36">
        <v>0.24930931520030999</v>
      </c>
    </row>
    <row r="30" spans="1:26" x14ac:dyDescent="0.2">
      <c r="A30" t="s">
        <v>6</v>
      </c>
      <c r="B30">
        <v>0.93395243711814102</v>
      </c>
      <c r="C30">
        <v>0.93282334026943403</v>
      </c>
      <c r="D30">
        <v>0.916802887090991</v>
      </c>
      <c r="E30">
        <v>0.894476466741572</v>
      </c>
      <c r="F30">
        <v>0.87781180058466102</v>
      </c>
      <c r="G30">
        <v>0.89162990461985703</v>
      </c>
      <c r="H30" s="6">
        <v>0.93822223419944595</v>
      </c>
      <c r="I30" s="6">
        <v>0.93205949095474105</v>
      </c>
      <c r="J30" s="6">
        <v>0.94573474157091897</v>
      </c>
      <c r="K30" s="6">
        <v>0.93198412161710198</v>
      </c>
      <c r="L30" s="6">
        <v>0.80711572985588398</v>
      </c>
      <c r="M30" s="6">
        <v>0.854257030981728</v>
      </c>
      <c r="O30">
        <v>0.71670071312869998</v>
      </c>
      <c r="P30">
        <v>0.83036573308750194</v>
      </c>
      <c r="Q30">
        <v>0.74504075223939303</v>
      </c>
      <c r="R30">
        <v>0.81126623857892699</v>
      </c>
      <c r="S30">
        <v>0.70757314532793003</v>
      </c>
      <c r="T30">
        <v>0.80447164398976301</v>
      </c>
      <c r="U30" s="36">
        <v>0.74012661514538902</v>
      </c>
      <c r="V30" s="36">
        <v>0.80646114031886895</v>
      </c>
      <c r="W30" s="36">
        <v>0.75229331354264495</v>
      </c>
      <c r="X30" s="36">
        <v>0.723106898298011</v>
      </c>
      <c r="Y30" s="36">
        <v>0.76872036215140904</v>
      </c>
      <c r="Z30" s="36">
        <v>0.80239972313633301</v>
      </c>
    </row>
    <row r="31" spans="1:26" x14ac:dyDescent="0.2">
      <c r="A31" t="s">
        <v>7</v>
      </c>
      <c r="B31">
        <v>0.86663294184679396</v>
      </c>
      <c r="C31">
        <v>0.89621169552638003</v>
      </c>
      <c r="D31">
        <v>0.81377057136379705</v>
      </c>
      <c r="E31">
        <v>0.85567448288509895</v>
      </c>
      <c r="F31">
        <v>0.68908979420654404</v>
      </c>
      <c r="G31">
        <v>0.80466819605967099</v>
      </c>
      <c r="H31" s="6">
        <v>0.89558418808895102</v>
      </c>
      <c r="I31" s="6">
        <v>0.82740037465319205</v>
      </c>
      <c r="J31" s="6">
        <v>0.79007639533601504</v>
      </c>
      <c r="K31" s="6">
        <v>0.82776402876236299</v>
      </c>
      <c r="L31" s="6">
        <v>0.69090033686162899</v>
      </c>
      <c r="M31" s="6">
        <v>0.62910600646575099</v>
      </c>
      <c r="O31">
        <v>0.39708166567368403</v>
      </c>
      <c r="P31">
        <v>0.48107835919750502</v>
      </c>
      <c r="Q31">
        <v>0.25350400455642202</v>
      </c>
      <c r="R31">
        <v>0.45279070339484201</v>
      </c>
      <c r="S31">
        <v>0.29624574560174</v>
      </c>
      <c r="T31">
        <v>0.32978614095395298</v>
      </c>
      <c r="U31" s="36">
        <v>0.72500175623463203</v>
      </c>
      <c r="V31" s="36">
        <v>0.59966459992516896</v>
      </c>
      <c r="W31" s="36">
        <v>0.510688029544624</v>
      </c>
      <c r="X31" s="36">
        <v>0.32784571449732702</v>
      </c>
      <c r="Y31" s="36">
        <v>0.480427780842481</v>
      </c>
      <c r="Z31" s="36">
        <v>0.62605463092298996</v>
      </c>
    </row>
    <row r="32" spans="1:26" x14ac:dyDescent="0.2">
      <c r="A32" t="s">
        <v>8</v>
      </c>
      <c r="B32">
        <v>0.83383273734658403</v>
      </c>
      <c r="C32">
        <v>0.80488040298571095</v>
      </c>
      <c r="D32">
        <v>0.80263389918301897</v>
      </c>
      <c r="E32">
        <v>0.81016450901857096</v>
      </c>
      <c r="F32">
        <v>0.79625755765596096</v>
      </c>
      <c r="G32">
        <v>0.83728782096057497</v>
      </c>
      <c r="H32" s="6">
        <v>0.81951556283693605</v>
      </c>
      <c r="I32" s="6">
        <v>0.80581500035303499</v>
      </c>
      <c r="J32" s="6">
        <v>0.83104018237125199</v>
      </c>
      <c r="K32" s="6">
        <v>0.816904424119132</v>
      </c>
      <c r="L32" s="6">
        <v>0.79867141673360498</v>
      </c>
      <c r="M32" s="6">
        <v>0.80668841761747601</v>
      </c>
      <c r="O32">
        <v>0.777782108616214</v>
      </c>
      <c r="P32">
        <v>0.84940534992411099</v>
      </c>
      <c r="Q32">
        <v>0.78764771261961097</v>
      </c>
      <c r="R32">
        <v>0.79455852116353298</v>
      </c>
      <c r="S32">
        <v>0.68486025816322504</v>
      </c>
      <c r="T32">
        <v>0.74592748739304504</v>
      </c>
      <c r="U32" s="36">
        <v>0.86891840564535705</v>
      </c>
      <c r="V32" s="36">
        <v>0.84105923137001903</v>
      </c>
      <c r="W32" s="36">
        <v>0.77337205428121503</v>
      </c>
      <c r="X32" s="36">
        <v>0.69026268427612603</v>
      </c>
      <c r="Y32" s="36">
        <v>0.73846372408513705</v>
      </c>
      <c r="Z32" s="36">
        <v>0.75174393720365995</v>
      </c>
    </row>
    <row r="33" spans="1:27" x14ac:dyDescent="0.2">
      <c r="A33" t="s">
        <v>9</v>
      </c>
      <c r="B33">
        <v>0.73865546218487399</v>
      </c>
      <c r="C33">
        <v>0.72760714444001195</v>
      </c>
      <c r="D33">
        <v>0.72026675341574498</v>
      </c>
      <c r="E33">
        <v>0.72692307692307601</v>
      </c>
      <c r="F33">
        <v>0.79478443140414901</v>
      </c>
      <c r="G33">
        <v>0.76120401337792598</v>
      </c>
      <c r="H33" s="6">
        <v>0.72312970836130297</v>
      </c>
      <c r="I33" s="6">
        <v>0.73272783729234503</v>
      </c>
      <c r="J33" s="6">
        <v>0.744985090810517</v>
      </c>
      <c r="K33" s="6">
        <v>0.71568348732527798</v>
      </c>
      <c r="L33" s="6">
        <v>0.84105263157894705</v>
      </c>
      <c r="M33" s="6">
        <v>0.83751633986928098</v>
      </c>
      <c r="O33">
        <v>0.96491228070175405</v>
      </c>
      <c r="P33">
        <v>0.96491228070175405</v>
      </c>
      <c r="Q33">
        <v>1</v>
      </c>
      <c r="R33">
        <v>1</v>
      </c>
      <c r="S33">
        <v>0.97894736842105201</v>
      </c>
      <c r="T33">
        <v>0.97894736842105201</v>
      </c>
      <c r="U33" s="36">
        <v>0.89824561403508696</v>
      </c>
      <c r="V33" s="36">
        <v>0.91999999999999904</v>
      </c>
      <c r="W33" s="36">
        <v>0.94736842105263097</v>
      </c>
      <c r="X33" s="36">
        <v>0.97368421052631504</v>
      </c>
      <c r="Y33" s="36">
        <v>1</v>
      </c>
      <c r="Z33" s="36">
        <v>0.96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0.19324748867317051</v>
      </c>
      <c r="C36">
        <f t="shared" ref="C36:T40" si="0">AVERAGE(C8,C15,C22,C29)</f>
        <v>0.14343280810146627</v>
      </c>
      <c r="D36">
        <f t="shared" si="0"/>
        <v>0.14374627447459298</v>
      </c>
      <c r="E36">
        <f t="shared" si="0"/>
        <v>0.15974370977549698</v>
      </c>
      <c r="F36">
        <f t="shared" si="0"/>
        <v>0.14048897339517016</v>
      </c>
      <c r="G36">
        <f t="shared" si="0"/>
        <v>0.16774325995188902</v>
      </c>
      <c r="H36" s="6">
        <f t="shared" si="0"/>
        <v>0.24464755330968002</v>
      </c>
      <c r="I36" s="6">
        <f t="shared" si="0"/>
        <v>0.19564975722870648</v>
      </c>
      <c r="J36" s="6">
        <f t="shared" si="0"/>
        <v>0.17308493777850575</v>
      </c>
      <c r="K36" s="6">
        <f t="shared" si="0"/>
        <v>0.16881681904220375</v>
      </c>
      <c r="L36" s="6">
        <f t="shared" si="0"/>
        <v>0.17734333223757798</v>
      </c>
      <c r="M36" s="6">
        <f t="shared" si="0"/>
        <v>0.17575801210309025</v>
      </c>
      <c r="O36">
        <f t="shared" si="0"/>
        <v>7.1631987465226074E-2</v>
      </c>
      <c r="P36">
        <f t="shared" si="0"/>
        <v>0.1553227033616108</v>
      </c>
      <c r="Q36">
        <f t="shared" si="0"/>
        <v>0.1054744244257714</v>
      </c>
      <c r="R36">
        <f t="shared" si="0"/>
        <v>0.1206495716737653</v>
      </c>
      <c r="S36">
        <f t="shared" si="0"/>
        <v>4.5551242717369662E-2</v>
      </c>
      <c r="T36">
        <f t="shared" si="0"/>
        <v>8.508699272317638E-2</v>
      </c>
      <c r="U36" s="6">
        <f>AVERAGE(U8,U15,U22,U29)</f>
        <v>0.15195451086892989</v>
      </c>
      <c r="V36" s="6">
        <f t="shared" ref="V36:Z36" si="1">AVERAGE(V8,V15,V22,V29)</f>
        <v>7.2092282587737172E-2</v>
      </c>
      <c r="W36" s="6">
        <f t="shared" si="1"/>
        <v>3.5789684870818197E-2</v>
      </c>
      <c r="X36" s="6">
        <f t="shared" si="1"/>
        <v>6.5781899635504182E-2</v>
      </c>
      <c r="Y36" s="6">
        <f t="shared" si="1"/>
        <v>6.0380649485882495E-2</v>
      </c>
      <c r="Z36" s="6">
        <f t="shared" si="1"/>
        <v>0.13045275775224269</v>
      </c>
    </row>
    <row r="37" spans="1:27" x14ac:dyDescent="0.2">
      <c r="A37" t="s">
        <v>6</v>
      </c>
      <c r="B37">
        <f t="shared" ref="B37:R40" si="2">AVERAGE(B9,B16,B23,B30)</f>
        <v>0.93865135970241975</v>
      </c>
      <c r="C37">
        <f t="shared" si="2"/>
        <v>0.93679698988362325</v>
      </c>
      <c r="D37">
        <f t="shared" si="2"/>
        <v>0.92965219107432906</v>
      </c>
      <c r="E37">
        <f t="shared" si="2"/>
        <v>0.90946529819839983</v>
      </c>
      <c r="F37">
        <f t="shared" si="2"/>
        <v>0.89672856927227151</v>
      </c>
      <c r="G37">
        <f t="shared" si="2"/>
        <v>0.90847160656908299</v>
      </c>
      <c r="H37" s="6">
        <f t="shared" si="2"/>
        <v>0.85701337049504045</v>
      </c>
      <c r="I37" s="6">
        <f t="shared" si="2"/>
        <v>0.93170914727621801</v>
      </c>
      <c r="J37" s="6">
        <f t="shared" si="2"/>
        <v>0.92715257295519105</v>
      </c>
      <c r="K37" s="6">
        <f t="shared" si="2"/>
        <v>0.92450582495847722</v>
      </c>
      <c r="L37" s="6">
        <f t="shared" si="2"/>
        <v>0.85398783823310054</v>
      </c>
      <c r="M37" s="6">
        <f t="shared" si="2"/>
        <v>0.90473232212054944</v>
      </c>
      <c r="O37">
        <f t="shared" si="2"/>
        <v>0.75366371355366468</v>
      </c>
      <c r="P37">
        <f t="shared" si="2"/>
        <v>0.84002802651227337</v>
      </c>
      <c r="Q37">
        <f t="shared" si="2"/>
        <v>0.75974513284438294</v>
      </c>
      <c r="R37">
        <f t="shared" si="2"/>
        <v>0.77754249488934957</v>
      </c>
      <c r="S37">
        <f t="shared" si="0"/>
        <v>0.71390316067143833</v>
      </c>
      <c r="T37">
        <f t="shared" si="0"/>
        <v>0.75136733651081089</v>
      </c>
      <c r="U37" s="6">
        <f t="shared" ref="U37:Z40" si="3">AVERAGE(U9,U16,U23,U30)</f>
        <v>0.81116339976602703</v>
      </c>
      <c r="V37" s="6">
        <f t="shared" si="3"/>
        <v>0.8347728349256055</v>
      </c>
      <c r="W37" s="6">
        <f t="shared" si="3"/>
        <v>0.77686371202939575</v>
      </c>
      <c r="X37" s="6">
        <f t="shared" si="3"/>
        <v>0.76345153426371526</v>
      </c>
      <c r="Y37" s="6">
        <f t="shared" si="3"/>
        <v>0.75948940680848154</v>
      </c>
      <c r="Z37" s="6">
        <f t="shared" si="3"/>
        <v>0.76583450239113526</v>
      </c>
    </row>
    <row r="38" spans="1:27" x14ac:dyDescent="0.2">
      <c r="A38" t="s">
        <v>7</v>
      </c>
      <c r="B38">
        <f t="shared" si="2"/>
        <v>0.83591093122342697</v>
      </c>
      <c r="C38">
        <f t="shared" si="0"/>
        <v>0.86442048941806371</v>
      </c>
      <c r="D38">
        <f t="shared" si="0"/>
        <v>0.83021844059055305</v>
      </c>
      <c r="E38">
        <f t="shared" si="0"/>
        <v>0.85725672783912676</v>
      </c>
      <c r="F38">
        <f t="shared" si="0"/>
        <v>0.78931342685054351</v>
      </c>
      <c r="G38">
        <f t="shared" si="0"/>
        <v>0.76986432832176577</v>
      </c>
      <c r="H38" s="6">
        <f t="shared" si="0"/>
        <v>0.75398847520378076</v>
      </c>
      <c r="I38" s="6">
        <f t="shared" si="0"/>
        <v>0.84777819757016704</v>
      </c>
      <c r="J38" s="6">
        <f t="shared" si="0"/>
        <v>0.81962722363807694</v>
      </c>
      <c r="K38" s="6">
        <f t="shared" si="0"/>
        <v>0.80991655055815726</v>
      </c>
      <c r="L38" s="6">
        <f t="shared" si="0"/>
        <v>0.71471075166000342</v>
      </c>
      <c r="M38" s="6">
        <f t="shared" si="0"/>
        <v>0.75289707579898124</v>
      </c>
      <c r="O38">
        <f t="shared" si="0"/>
        <v>0.5585623086968563</v>
      </c>
      <c r="P38">
        <f t="shared" si="0"/>
        <v>0.54673913821908426</v>
      </c>
      <c r="Q38">
        <f t="shared" si="0"/>
        <v>0.44486905685849526</v>
      </c>
      <c r="R38">
        <f t="shared" si="0"/>
        <v>0.58068669858095001</v>
      </c>
      <c r="S38">
        <f t="shared" si="0"/>
        <v>0.36963982838100401</v>
      </c>
      <c r="T38">
        <f t="shared" si="0"/>
        <v>0.29987651089103129</v>
      </c>
      <c r="U38" s="6">
        <f t="shared" si="3"/>
        <v>0.7558666500191985</v>
      </c>
      <c r="V38" s="6">
        <f t="shared" si="3"/>
        <v>0.5970146273176945</v>
      </c>
      <c r="W38" s="6">
        <f t="shared" si="3"/>
        <v>0.44888607655458057</v>
      </c>
      <c r="X38" s="6">
        <f t="shared" si="3"/>
        <v>0.428086601439291</v>
      </c>
      <c r="Y38" s="6">
        <f t="shared" si="3"/>
        <v>0.43063555334129677</v>
      </c>
      <c r="Z38" s="6">
        <f t="shared" si="3"/>
        <v>0.49542442060953523</v>
      </c>
    </row>
    <row r="39" spans="1:27" x14ac:dyDescent="0.2">
      <c r="A39" t="s">
        <v>8</v>
      </c>
      <c r="B39">
        <f t="shared" si="2"/>
        <v>0.82504046552785526</v>
      </c>
      <c r="C39">
        <f t="shared" si="0"/>
        <v>0.816902446730014</v>
      </c>
      <c r="D39">
        <f t="shared" si="0"/>
        <v>0.80940786591041169</v>
      </c>
      <c r="E39">
        <f t="shared" si="0"/>
        <v>0.81909757468468025</v>
      </c>
      <c r="F39">
        <f t="shared" si="0"/>
        <v>0.81773075423002828</v>
      </c>
      <c r="G39">
        <f t="shared" si="0"/>
        <v>0.8259039607591363</v>
      </c>
      <c r="H39" s="6">
        <f t="shared" si="0"/>
        <v>0.80498872730975157</v>
      </c>
      <c r="I39" s="6">
        <f t="shared" si="0"/>
        <v>0.80828112577719469</v>
      </c>
      <c r="J39" s="6">
        <f t="shared" si="0"/>
        <v>0.81780310215275831</v>
      </c>
      <c r="K39" s="6">
        <f t="shared" si="0"/>
        <v>0.81014430142523497</v>
      </c>
      <c r="L39" s="6">
        <f t="shared" si="0"/>
        <v>0.80205224770819605</v>
      </c>
      <c r="M39" s="6">
        <f t="shared" si="0"/>
        <v>0.82090983032613996</v>
      </c>
      <c r="O39">
        <f t="shared" si="0"/>
        <v>0.83391179038890428</v>
      </c>
      <c r="P39">
        <f t="shared" si="0"/>
        <v>0.82004172665260833</v>
      </c>
      <c r="Q39">
        <f t="shared" si="0"/>
        <v>0.7848622137323843</v>
      </c>
      <c r="R39">
        <f t="shared" si="0"/>
        <v>0.7730937021191967</v>
      </c>
      <c r="S39">
        <f t="shared" si="0"/>
        <v>0.71081476355564355</v>
      </c>
      <c r="T39">
        <f t="shared" si="0"/>
        <v>0.73574356287855869</v>
      </c>
      <c r="U39" s="6">
        <f t="shared" si="3"/>
        <v>0.81562530976044256</v>
      </c>
      <c r="V39" s="6">
        <f t="shared" si="3"/>
        <v>0.86082722332018247</v>
      </c>
      <c r="W39" s="6">
        <f t="shared" si="3"/>
        <v>0.78753136081358011</v>
      </c>
      <c r="X39" s="6">
        <f t="shared" si="3"/>
        <v>0.74310633368935453</v>
      </c>
      <c r="Y39" s="6">
        <f t="shared" si="3"/>
        <v>0.73415112239199032</v>
      </c>
      <c r="Z39" s="6">
        <f t="shared" si="3"/>
        <v>0.75575345246448222</v>
      </c>
    </row>
    <row r="40" spans="1:27" x14ac:dyDescent="0.2">
      <c r="A40" t="s">
        <v>9</v>
      </c>
      <c r="B40">
        <f t="shared" si="2"/>
        <v>0.73684865419093382</v>
      </c>
      <c r="C40">
        <f t="shared" si="0"/>
        <v>0.73223776706070043</v>
      </c>
      <c r="D40">
        <f t="shared" si="0"/>
        <v>0.73038922254118122</v>
      </c>
      <c r="E40">
        <f t="shared" si="0"/>
        <v>0.727784294202525</v>
      </c>
      <c r="F40">
        <f t="shared" si="0"/>
        <v>0.77662193265641544</v>
      </c>
      <c r="G40">
        <f t="shared" si="0"/>
        <v>0.7734249436271986</v>
      </c>
      <c r="H40" s="6">
        <f t="shared" si="0"/>
        <v>0.78664443178828403</v>
      </c>
      <c r="I40" s="6">
        <f t="shared" si="0"/>
        <v>0.72940212067519994</v>
      </c>
      <c r="J40" s="6">
        <f t="shared" si="0"/>
        <v>0.7263781556934048</v>
      </c>
      <c r="K40" s="6">
        <f t="shared" si="0"/>
        <v>0.7176282299190726</v>
      </c>
      <c r="L40" s="6">
        <f t="shared" si="0"/>
        <v>0.78699385927885213</v>
      </c>
      <c r="M40" s="6">
        <f t="shared" si="0"/>
        <v>0.79426174472237299</v>
      </c>
      <c r="O40">
        <f t="shared" si="0"/>
        <v>0.9690058479532162</v>
      </c>
      <c r="P40">
        <f t="shared" si="0"/>
        <v>0.96578947368421031</v>
      </c>
      <c r="Q40">
        <f t="shared" si="0"/>
        <v>0.98684210526315752</v>
      </c>
      <c r="R40">
        <f t="shared" si="0"/>
        <v>0.98684210526315774</v>
      </c>
      <c r="S40">
        <f t="shared" si="0"/>
        <v>0.98947368421052606</v>
      </c>
      <c r="T40">
        <f t="shared" si="0"/>
        <v>0.98421052631578909</v>
      </c>
      <c r="U40" s="6">
        <f t="shared" si="3"/>
        <v>0.93706140350877143</v>
      </c>
      <c r="V40" s="6">
        <f t="shared" si="3"/>
        <v>0.97999999999999976</v>
      </c>
      <c r="W40" s="6">
        <f t="shared" si="3"/>
        <v>0.97368421052631526</v>
      </c>
      <c r="X40" s="6">
        <f t="shared" si="3"/>
        <v>0.98684210526315752</v>
      </c>
      <c r="Y40" s="6">
        <f t="shared" si="3"/>
        <v>0.99473684210526303</v>
      </c>
      <c r="Z40" s="6">
        <f t="shared" si="3"/>
        <v>0.99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5.1400064636509507E-2</v>
      </c>
      <c r="I44">
        <f t="shared" ref="I44:Z48" si="4">I36-C36</f>
        <v>5.2216949127240203E-2</v>
      </c>
      <c r="J44">
        <f t="shared" si="4"/>
        <v>2.9338663303912771E-2</v>
      </c>
      <c r="K44">
        <f t="shared" si="4"/>
        <v>9.0731092667067637E-3</v>
      </c>
      <c r="L44">
        <f t="shared" si="4"/>
        <v>3.6854358842407814E-2</v>
      </c>
      <c r="M44" s="9">
        <f t="shared" si="4"/>
        <v>8.0147521512012321E-3</v>
      </c>
      <c r="N44">
        <f>AVERAGE(H44:M44)</f>
        <v>3.114964955466305E-2</v>
      </c>
      <c r="U44">
        <f t="shared" si="4"/>
        <v>8.0322523403703813E-2</v>
      </c>
      <c r="V44">
        <f t="shared" si="4"/>
        <v>-8.3230420773873631E-2</v>
      </c>
      <c r="W44">
        <f t="shared" si="4"/>
        <v>-6.9684739554953204E-2</v>
      </c>
      <c r="X44">
        <f t="shared" si="4"/>
        <v>-5.4867672038261123E-2</v>
      </c>
      <c r="Y44">
        <f t="shared" si="4"/>
        <v>1.4829406768512833E-2</v>
      </c>
      <c r="Z44" s="9">
        <f t="shared" si="4"/>
        <v>4.5365765029066307E-2</v>
      </c>
      <c r="AA44">
        <f>AVERAGE(U44:Z44)</f>
        <v>-1.1210856194300836E-2</v>
      </c>
    </row>
    <row r="45" spans="1:27" x14ac:dyDescent="0.2">
      <c r="A45" t="s">
        <v>6</v>
      </c>
      <c r="H45">
        <f t="shared" ref="H45:H48" si="5">H37-B37</f>
        <v>-8.1637989207379302E-2</v>
      </c>
      <c r="I45">
        <f t="shared" si="4"/>
        <v>-5.0878426074052463E-3</v>
      </c>
      <c r="J45">
        <f t="shared" si="4"/>
        <v>-2.499618119138014E-3</v>
      </c>
      <c r="K45">
        <f t="shared" si="4"/>
        <v>1.5040526760077388E-2</v>
      </c>
      <c r="L45">
        <f t="shared" si="4"/>
        <v>-4.2740731039170976E-2</v>
      </c>
      <c r="M45" s="9">
        <f t="shared" si="4"/>
        <v>-3.739284448533553E-3</v>
      </c>
      <c r="N45">
        <f t="shared" ref="N45:N48" si="6">AVERAGE(H45:M45)</f>
        <v>-2.0110823110258285E-2</v>
      </c>
      <c r="U45">
        <f t="shared" si="4"/>
        <v>5.7499686212362344E-2</v>
      </c>
      <c r="V45">
        <f t="shared" si="4"/>
        <v>-5.2551915866678733E-3</v>
      </c>
      <c r="W45">
        <f t="shared" si="4"/>
        <v>1.7118579185012806E-2</v>
      </c>
      <c r="X45">
        <f t="shared" si="4"/>
        <v>-1.4090960625634308E-2</v>
      </c>
      <c r="Y45">
        <f t="shared" si="4"/>
        <v>4.5586246137043207E-2</v>
      </c>
      <c r="Z45" s="9">
        <f t="shared" si="4"/>
        <v>1.4467165880324373E-2</v>
      </c>
      <c r="AA45">
        <f t="shared" ref="AA45:AA48" si="7">AVERAGE(U45:Z45)</f>
        <v>1.9220920867073426E-2</v>
      </c>
    </row>
    <row r="46" spans="1:27" x14ac:dyDescent="0.2">
      <c r="A46" t="s">
        <v>7</v>
      </c>
      <c r="H46">
        <f t="shared" si="5"/>
        <v>-8.1922456019646206E-2</v>
      </c>
      <c r="I46">
        <f t="shared" si="4"/>
        <v>-1.6642291847896673E-2</v>
      </c>
      <c r="J46">
        <f t="shared" si="4"/>
        <v>-1.0591216952476112E-2</v>
      </c>
      <c r="K46">
        <f t="shared" si="4"/>
        <v>-4.7340177280969509E-2</v>
      </c>
      <c r="L46">
        <f t="shared" si="4"/>
        <v>-7.4602675190540091E-2</v>
      </c>
      <c r="M46" s="9">
        <f t="shared" si="4"/>
        <v>-1.6967252522784526E-2</v>
      </c>
      <c r="N46">
        <f t="shared" si="6"/>
        <v>-4.1344344969052184E-2</v>
      </c>
      <c r="U46">
        <f t="shared" si="4"/>
        <v>0.1973043413223422</v>
      </c>
      <c r="V46">
        <f t="shared" si="4"/>
        <v>5.0275489098610238E-2</v>
      </c>
      <c r="W46">
        <f t="shared" si="4"/>
        <v>4.0170196960853111E-3</v>
      </c>
      <c r="X46">
        <f t="shared" si="4"/>
        <v>-0.15260009714165901</v>
      </c>
      <c r="Y46">
        <f t="shared" si="4"/>
        <v>6.0995724960292763E-2</v>
      </c>
      <c r="Z46" s="9">
        <f t="shared" si="4"/>
        <v>0.19554790971850394</v>
      </c>
      <c r="AA46">
        <f t="shared" si="7"/>
        <v>5.9256731275695911E-2</v>
      </c>
    </row>
    <row r="47" spans="1:27" x14ac:dyDescent="0.2">
      <c r="A47" t="s">
        <v>8</v>
      </c>
      <c r="H47">
        <f t="shared" si="5"/>
        <v>-2.0051738218103687E-2</v>
      </c>
      <c r="I47">
        <f t="shared" si="4"/>
        <v>-8.6213209528193113E-3</v>
      </c>
      <c r="J47">
        <f t="shared" si="4"/>
        <v>8.3952362423466154E-3</v>
      </c>
      <c r="K47">
        <f t="shared" si="4"/>
        <v>-8.9532732594452824E-3</v>
      </c>
      <c r="L47">
        <f t="shared" si="4"/>
        <v>-1.5678506521832225E-2</v>
      </c>
      <c r="M47" s="9">
        <f t="shared" si="4"/>
        <v>-4.9941304329963465E-3</v>
      </c>
      <c r="N47">
        <f t="shared" si="6"/>
        <v>-8.3172888571417056E-3</v>
      </c>
      <c r="U47">
        <f t="shared" si="4"/>
        <v>-1.8286480628461721E-2</v>
      </c>
      <c r="V47">
        <f t="shared" si="4"/>
        <v>4.0785496667574139E-2</v>
      </c>
      <c r="W47">
        <f t="shared" si="4"/>
        <v>2.6691470811958107E-3</v>
      </c>
      <c r="X47">
        <f t="shared" si="4"/>
        <v>-2.9987368429842176E-2</v>
      </c>
      <c r="Y47">
        <f t="shared" si="4"/>
        <v>2.3336358836346771E-2</v>
      </c>
      <c r="Z47" s="9">
        <f t="shared" si="4"/>
        <v>2.0009889585923535E-2</v>
      </c>
      <c r="AA47">
        <f t="shared" si="7"/>
        <v>6.4211738521227262E-3</v>
      </c>
    </row>
    <row r="48" spans="1:27" x14ac:dyDescent="0.2">
      <c r="A48" t="s">
        <v>9</v>
      </c>
      <c r="H48">
        <f t="shared" si="5"/>
        <v>4.979577759735021E-2</v>
      </c>
      <c r="I48">
        <f t="shared" si="4"/>
        <v>-2.8356463855004899E-3</v>
      </c>
      <c r="J48">
        <f t="shared" si="4"/>
        <v>-4.0110668477764122E-3</v>
      </c>
      <c r="K48">
        <f t="shared" si="4"/>
        <v>-1.0156064283452393E-2</v>
      </c>
      <c r="L48">
        <f t="shared" si="4"/>
        <v>1.0371926622436689E-2</v>
      </c>
      <c r="M48" s="9">
        <f t="shared" si="4"/>
        <v>2.0836801095174384E-2</v>
      </c>
      <c r="N48">
        <f t="shared" si="6"/>
        <v>1.0666954633038664E-2</v>
      </c>
      <c r="U48">
        <f t="shared" si="4"/>
        <v>-3.1944444444444775E-2</v>
      </c>
      <c r="V48">
        <f t="shared" si="4"/>
        <v>1.4210526315789451E-2</v>
      </c>
      <c r="W48">
        <f t="shared" si="4"/>
        <v>-1.3157894736842257E-2</v>
      </c>
      <c r="X48">
        <f t="shared" si="4"/>
        <v>0</v>
      </c>
      <c r="Y48">
        <f t="shared" si="4"/>
        <v>5.2631578947369695E-3</v>
      </c>
      <c r="Z48" s="9">
        <f t="shared" si="4"/>
        <v>5.7894736842108996E-3</v>
      </c>
      <c r="AA48">
        <f t="shared" si="7"/>
        <v>-3.306530214424952E-3</v>
      </c>
    </row>
    <row r="53" spans="1:2" x14ac:dyDescent="0.2">
      <c r="A53" s="33" t="s">
        <v>20</v>
      </c>
      <c r="B53" s="33"/>
    </row>
    <row r="54" spans="1:2" x14ac:dyDescent="0.2">
      <c r="A54" s="3" t="s">
        <v>25</v>
      </c>
      <c r="B54" s="4">
        <v>1020</v>
      </c>
    </row>
    <row r="55" spans="1:2" x14ac:dyDescent="0.2">
      <c r="A55" s="3" t="s">
        <v>26</v>
      </c>
      <c r="B55" s="4">
        <v>18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13</v>
      </c>
    </row>
    <row r="58" spans="1:2" x14ac:dyDescent="0.2">
      <c r="A58" s="3" t="s">
        <v>24</v>
      </c>
      <c r="B58" s="4">
        <v>22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0.89895583176946103</v>
      </c>
    </row>
    <row r="61" spans="1:2" x14ac:dyDescent="0.2">
      <c r="A61" s="3" t="s">
        <v>7</v>
      </c>
      <c r="B61" s="4">
        <v>0.85012892135797102</v>
      </c>
    </row>
    <row r="62" spans="1:2" x14ac:dyDescent="0.2">
      <c r="A62" s="3" t="s">
        <v>8</v>
      </c>
      <c r="B62" s="4">
        <v>0.86925759335025199</v>
      </c>
    </row>
    <row r="63" spans="1:2" x14ac:dyDescent="0.2">
      <c r="A63" s="3" t="s">
        <v>9</v>
      </c>
      <c r="B63" s="4">
        <v>0.53103448275861997</v>
      </c>
    </row>
    <row r="66" spans="1:2" x14ac:dyDescent="0.2">
      <c r="A66" s="33" t="s">
        <v>33</v>
      </c>
      <c r="B66" s="33"/>
    </row>
    <row r="67" spans="1:2" x14ac:dyDescent="0.2">
      <c r="A67" s="3" t="s">
        <v>25</v>
      </c>
      <c r="B67" s="4">
        <v>204</v>
      </c>
    </row>
    <row r="68" spans="1:2" x14ac:dyDescent="0.2">
      <c r="A68" s="3" t="s">
        <v>26</v>
      </c>
      <c r="B68" s="4">
        <v>17</v>
      </c>
    </row>
    <row r="69" spans="1:2" x14ac:dyDescent="0.2">
      <c r="A69" s="4"/>
      <c r="B69" s="4"/>
    </row>
    <row r="70" spans="1:2" x14ac:dyDescent="0.2">
      <c r="A70" s="3" t="s">
        <v>23</v>
      </c>
      <c r="B70" s="4">
        <v>11</v>
      </c>
    </row>
    <row r="71" spans="1:2" x14ac:dyDescent="0.2">
      <c r="A71" s="3" t="s">
        <v>24</v>
      </c>
      <c r="B71" s="4">
        <v>17</v>
      </c>
    </row>
    <row r="72" spans="1:2" x14ac:dyDescent="0.2">
      <c r="A72" s="3"/>
      <c r="B72" s="4"/>
    </row>
    <row r="73" spans="1:2" x14ac:dyDescent="0.2">
      <c r="A73" s="3" t="s">
        <v>6</v>
      </c>
      <c r="B73" s="4">
        <v>0.87886860469301797</v>
      </c>
    </row>
    <row r="74" spans="1:2" x14ac:dyDescent="0.2">
      <c r="A74" s="3" t="s">
        <v>7</v>
      </c>
      <c r="B74" s="4">
        <v>0.72636815920398001</v>
      </c>
    </row>
    <row r="75" spans="1:2" x14ac:dyDescent="0.2">
      <c r="A75" s="3" t="s">
        <v>8</v>
      </c>
      <c r="B75" s="4">
        <v>0.89349037815620402</v>
      </c>
    </row>
    <row r="76" spans="1:2" x14ac:dyDescent="0.2">
      <c r="A76" s="3" t="s">
        <v>9</v>
      </c>
      <c r="B76" s="4">
        <v>0.69696969696969602</v>
      </c>
    </row>
  </sheetData>
  <mergeCells count="22">
    <mergeCell ref="W4:X4"/>
    <mergeCell ref="L4:M4"/>
    <mergeCell ref="O4:P4"/>
    <mergeCell ref="Q4:R4"/>
    <mergeCell ref="S4:T4"/>
    <mergeCell ref="U4:V4"/>
    <mergeCell ref="A53:B53"/>
    <mergeCell ref="A66:B66"/>
    <mergeCell ref="B1:M1"/>
    <mergeCell ref="B2:M2"/>
    <mergeCell ref="O2:Z2"/>
    <mergeCell ref="B3:G3"/>
    <mergeCell ref="H3:M3"/>
    <mergeCell ref="O3:T3"/>
    <mergeCell ref="U3:Z3"/>
    <mergeCell ref="O1:Z1"/>
    <mergeCell ref="Y4:Z4"/>
    <mergeCell ref="B4:C4"/>
    <mergeCell ref="D4:E4"/>
    <mergeCell ref="F4:G4"/>
    <mergeCell ref="H4:I4"/>
    <mergeCell ref="J4:K4"/>
  </mergeCells>
  <conditionalFormatting sqref="H44:N48 U44:AA48">
    <cfRule type="cellIs" dxfId="38" priority="1" operator="equal">
      <formula>0</formula>
    </cfRule>
    <cfRule type="cellIs" dxfId="37" priority="2" operator="lessThan">
      <formula>0</formula>
    </cfRule>
    <cfRule type="cellIs" dxfId="3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654F-94F2-5341-B5A6-8A338A9804DE}">
  <dimension ref="A1:AA63"/>
  <sheetViews>
    <sheetView topLeftCell="I2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6" ht="21" x14ac:dyDescent="0.25">
      <c r="A1" s="8" t="s">
        <v>0</v>
      </c>
      <c r="B1" s="35" t="s">
        <v>19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6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6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6" x14ac:dyDescent="0.2">
      <c r="A7" s="1" t="s">
        <v>4</v>
      </c>
    </row>
    <row r="8" spans="1:26" x14ac:dyDescent="0.2">
      <c r="A8" t="s">
        <v>5</v>
      </c>
      <c r="B8">
        <v>0.346776986302477</v>
      </c>
      <c r="C8">
        <v>0.56183517244138304</v>
      </c>
      <c r="D8">
        <v>0.25261604286647499</v>
      </c>
      <c r="E8">
        <v>0.274231498534867</v>
      </c>
      <c r="F8">
        <v>0.271263713121907</v>
      </c>
      <c r="G8">
        <v>0.28259304948623098</v>
      </c>
      <c r="H8" s="6">
        <v>0.42810091733939099</v>
      </c>
      <c r="I8" s="6">
        <v>0.42586521258394</v>
      </c>
      <c r="J8" s="6">
        <v>0.363751362520364</v>
      </c>
      <c r="K8" s="6">
        <v>0.32729523100455798</v>
      </c>
      <c r="L8" s="6">
        <v>0.34215086307772502</v>
      </c>
      <c r="M8" s="6">
        <v>0.36658125891599402</v>
      </c>
      <c r="O8">
        <v>5.8477620681437498E-2</v>
      </c>
      <c r="P8">
        <v>0.27444009035948203</v>
      </c>
      <c r="Q8">
        <v>3.3828114795462598E-2</v>
      </c>
      <c r="R8">
        <v>0.24405391762463999</v>
      </c>
      <c r="S8">
        <v>0.105402811558199</v>
      </c>
      <c r="T8">
        <v>0.146188443062541</v>
      </c>
      <c r="U8" s="36">
        <v>0.27410150051361298</v>
      </c>
      <c r="V8" s="36">
        <v>0.282993803567475</v>
      </c>
      <c r="W8" s="36">
        <v>0.168790278310328</v>
      </c>
      <c r="X8" s="36">
        <v>0.25053903331866501</v>
      </c>
      <c r="Y8" s="36">
        <v>0.22055100061250399</v>
      </c>
      <c r="Z8" s="36">
        <v>0.192671343127645</v>
      </c>
    </row>
    <row r="9" spans="1:26" x14ac:dyDescent="0.2">
      <c r="A9" t="s">
        <v>6</v>
      </c>
      <c r="B9">
        <v>0.85168411430386604</v>
      </c>
      <c r="C9">
        <v>0.70804618553801502</v>
      </c>
      <c r="D9">
        <v>0.77206217645192499</v>
      </c>
      <c r="E9">
        <v>0.80967929866520505</v>
      </c>
      <c r="F9">
        <v>0.781294351418371</v>
      </c>
      <c r="G9">
        <v>0.79267960968027795</v>
      </c>
      <c r="H9" s="6">
        <v>0.856622735553216</v>
      </c>
      <c r="I9" s="6">
        <v>0.85666091496639596</v>
      </c>
      <c r="J9" s="6">
        <v>0.78311995168245996</v>
      </c>
      <c r="K9" s="6">
        <v>0.82193376751413305</v>
      </c>
      <c r="L9" s="6">
        <v>0.79668661804336904</v>
      </c>
      <c r="M9" s="6">
        <v>0.80975801176700701</v>
      </c>
      <c r="O9">
        <v>0.74057944942169696</v>
      </c>
      <c r="P9">
        <v>0.85320893362126304</v>
      </c>
      <c r="Q9">
        <v>0.71927680375341496</v>
      </c>
      <c r="R9">
        <v>0.85832586128279198</v>
      </c>
      <c r="S9">
        <v>0.723352265679713</v>
      </c>
      <c r="T9">
        <v>0.78252724230513304</v>
      </c>
      <c r="U9" s="36">
        <v>0.854748480794007</v>
      </c>
      <c r="V9" s="36">
        <v>0.85414874843607802</v>
      </c>
      <c r="W9" s="36">
        <v>0.78178188497271095</v>
      </c>
      <c r="X9" s="36">
        <v>0.79057087739879695</v>
      </c>
      <c r="Y9" s="36">
        <v>0.79829596848116302</v>
      </c>
      <c r="Z9" s="36">
        <v>0.77231755374455602</v>
      </c>
    </row>
    <row r="10" spans="1:26" x14ac:dyDescent="0.2">
      <c r="A10" t="s">
        <v>7</v>
      </c>
      <c r="B10">
        <v>0.73797011958026004</v>
      </c>
      <c r="C10">
        <v>0.42665490374487097</v>
      </c>
      <c r="D10">
        <v>0.42653027655770498</v>
      </c>
      <c r="E10">
        <v>0.45084141769446201</v>
      </c>
      <c r="F10">
        <v>0.41567601886470901</v>
      </c>
      <c r="G10">
        <v>0.53035393051482405</v>
      </c>
      <c r="H10" s="6">
        <v>0.75779450384963498</v>
      </c>
      <c r="I10" s="6">
        <v>0.74858508603572305</v>
      </c>
      <c r="J10" s="6">
        <v>0.466575916759775</v>
      </c>
      <c r="K10" s="6">
        <v>0.62474317952051694</v>
      </c>
      <c r="L10" s="6">
        <v>0.40980554966258798</v>
      </c>
      <c r="M10" s="6">
        <v>0.41412441492289298</v>
      </c>
      <c r="O10">
        <v>0.49025143663048099</v>
      </c>
      <c r="P10">
        <v>0.763679245283018</v>
      </c>
      <c r="Q10">
        <v>0.423514971981586</v>
      </c>
      <c r="R10">
        <v>0.65961069492665203</v>
      </c>
      <c r="S10">
        <v>0.373521334122631</v>
      </c>
      <c r="T10">
        <v>0.39653365751304198</v>
      </c>
      <c r="U10" s="36">
        <v>0.762946284979093</v>
      </c>
      <c r="V10" s="36">
        <v>0.76133861734918495</v>
      </c>
      <c r="W10" s="36">
        <v>0.43904863801062799</v>
      </c>
      <c r="X10" s="36">
        <v>0.42907585454333502</v>
      </c>
      <c r="Y10" s="36">
        <v>0.40970526275373798</v>
      </c>
      <c r="Z10" s="36">
        <v>0.37511201502687602</v>
      </c>
    </row>
    <row r="11" spans="1:26" x14ac:dyDescent="0.2">
      <c r="A11" t="s">
        <v>8</v>
      </c>
      <c r="B11">
        <v>0.81677819735750701</v>
      </c>
      <c r="C11">
        <v>0.66957742392234398</v>
      </c>
      <c r="D11">
        <v>0.78360502612452798</v>
      </c>
      <c r="E11">
        <v>0.83263915509254305</v>
      </c>
      <c r="F11">
        <v>0.81161324463994</v>
      </c>
      <c r="G11">
        <v>0.74776318974671097</v>
      </c>
      <c r="H11" s="6">
        <v>0.81286520505669901</v>
      </c>
      <c r="I11" s="6">
        <v>0.80005621582886399</v>
      </c>
      <c r="J11" s="6">
        <v>0.81547853843998797</v>
      </c>
      <c r="K11" s="6">
        <v>0.80911350601863297</v>
      </c>
      <c r="L11" s="6">
        <v>0.77249567448441003</v>
      </c>
      <c r="M11" s="6">
        <v>0.73281655615308205</v>
      </c>
      <c r="O11">
        <v>0.78781730500702196</v>
      </c>
      <c r="P11">
        <v>0.86023752093600403</v>
      </c>
      <c r="Q11">
        <v>0.79540946978910798</v>
      </c>
      <c r="R11">
        <v>0.78891365450849105</v>
      </c>
      <c r="S11">
        <v>0.79631367303546496</v>
      </c>
      <c r="T11">
        <v>0.79187458658892595</v>
      </c>
      <c r="U11" s="36">
        <v>0.85022872123540205</v>
      </c>
      <c r="V11" s="36">
        <v>0.84363138599507803</v>
      </c>
      <c r="W11" s="36">
        <v>0.83827136648540301</v>
      </c>
      <c r="X11" s="36">
        <v>0.78712593379420004</v>
      </c>
      <c r="Y11" s="36">
        <v>0.77444096735200596</v>
      </c>
      <c r="Z11" s="36">
        <v>0.81062667184744297</v>
      </c>
    </row>
    <row r="12" spans="1:26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0.875</v>
      </c>
      <c r="P12">
        <v>1</v>
      </c>
      <c r="Q12">
        <v>0.907407407407407</v>
      </c>
      <c r="R12">
        <v>1</v>
      </c>
      <c r="S12">
        <v>0.93333333333333302</v>
      </c>
      <c r="T12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</row>
    <row r="13" spans="1:26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6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6" x14ac:dyDescent="0.2">
      <c r="A15" t="s">
        <v>5</v>
      </c>
      <c r="B15">
        <v>0.29478967174565801</v>
      </c>
      <c r="C15">
        <v>0.484521725797389</v>
      </c>
      <c r="D15">
        <v>0.22015526520269799</v>
      </c>
      <c r="E15">
        <v>0.24715282792687701</v>
      </c>
      <c r="F15">
        <v>0.28612350879957099</v>
      </c>
      <c r="G15">
        <v>0.277829061770199</v>
      </c>
      <c r="H15" s="6">
        <v>0.42810091733939099</v>
      </c>
      <c r="I15" s="6">
        <v>0.44930174843082299</v>
      </c>
      <c r="J15" s="6">
        <v>0.45617025512378401</v>
      </c>
      <c r="K15" s="6">
        <v>0.43601210318602401</v>
      </c>
      <c r="L15" s="6">
        <v>0.33295602887054299</v>
      </c>
      <c r="M15" s="6">
        <v>0.37185398953106302</v>
      </c>
      <c r="O15">
        <v>0.12360453700648801</v>
      </c>
      <c r="P15">
        <v>0.26985919945352299</v>
      </c>
      <c r="Q15">
        <v>0.11980719344271699</v>
      </c>
      <c r="R15">
        <v>0.27699040741192799</v>
      </c>
      <c r="S15">
        <v>0.19185301198629501</v>
      </c>
      <c r="T15">
        <v>0.130479600454976</v>
      </c>
      <c r="U15" s="36">
        <v>0.21017618446533701</v>
      </c>
      <c r="V15" s="36">
        <v>0.27469995313025702</v>
      </c>
      <c r="W15" s="36">
        <v>8.0554991984921803E-2</v>
      </c>
      <c r="X15" s="36">
        <v>0.26742645433418399</v>
      </c>
      <c r="Y15" s="36">
        <v>0.10531347853942</v>
      </c>
      <c r="Z15" s="36">
        <v>0.15667883612172101</v>
      </c>
    </row>
    <row r="16" spans="1:26" x14ac:dyDescent="0.2">
      <c r="A16" t="s">
        <v>6</v>
      </c>
      <c r="B16">
        <v>0.85248504691007199</v>
      </c>
      <c r="C16">
        <v>0.84542533830963595</v>
      </c>
      <c r="D16">
        <v>0.86077530106825595</v>
      </c>
      <c r="E16">
        <v>0.79649244502132799</v>
      </c>
      <c r="F16">
        <v>0.79331495423465004</v>
      </c>
      <c r="G16">
        <v>0.79398485624898796</v>
      </c>
      <c r="H16" s="6">
        <v>0.856622735553216</v>
      </c>
      <c r="I16" s="6">
        <v>0.85659661523104302</v>
      </c>
      <c r="J16" s="6">
        <v>0.85463512383040197</v>
      </c>
      <c r="K16" s="6">
        <v>0.81343854691682604</v>
      </c>
      <c r="L16" s="6">
        <v>0.80147493306902096</v>
      </c>
      <c r="M16" s="6">
        <v>0.78608989851075295</v>
      </c>
      <c r="O16">
        <v>0.708503654179232</v>
      </c>
      <c r="P16">
        <v>0.85454728785276901</v>
      </c>
      <c r="Q16">
        <v>0.81803018101456704</v>
      </c>
      <c r="R16">
        <v>0.707446842387631</v>
      </c>
      <c r="S16">
        <v>0.80023098035898199</v>
      </c>
      <c r="T16">
        <v>0.677982402152984</v>
      </c>
      <c r="U16" s="36">
        <v>0.75168014533067895</v>
      </c>
      <c r="V16" s="36">
        <v>0.85395253523255898</v>
      </c>
      <c r="W16" s="36">
        <v>0.73783685757040796</v>
      </c>
      <c r="X16" s="36">
        <v>0.80735137920120503</v>
      </c>
      <c r="Y16" s="36">
        <v>0.78146106320622399</v>
      </c>
      <c r="Z16" s="36">
        <v>0.79984688456824604</v>
      </c>
    </row>
    <row r="17" spans="1:26" x14ac:dyDescent="0.2">
      <c r="A17" t="s">
        <v>7</v>
      </c>
      <c r="B17">
        <v>0.747557151616011</v>
      </c>
      <c r="C17">
        <v>0.72073437803391205</v>
      </c>
      <c r="D17">
        <v>0.61097904685987503</v>
      </c>
      <c r="E17">
        <v>0.445907027054746</v>
      </c>
      <c r="F17">
        <v>0.39752919425978001</v>
      </c>
      <c r="G17">
        <v>0.39205269652805003</v>
      </c>
      <c r="H17" s="6">
        <v>0.75779450384963498</v>
      </c>
      <c r="I17" s="6">
        <v>0.77844899586577798</v>
      </c>
      <c r="J17" s="6">
        <v>0.64796375322691102</v>
      </c>
      <c r="K17" s="6">
        <v>0.60575005116012703</v>
      </c>
      <c r="L17" s="6">
        <v>0.418770416088315</v>
      </c>
      <c r="M17" s="6">
        <v>0.39844004337357097</v>
      </c>
      <c r="O17">
        <v>0.49161719389527903</v>
      </c>
      <c r="P17">
        <v>0.76515832584157395</v>
      </c>
      <c r="Q17">
        <v>0.70560273060273004</v>
      </c>
      <c r="R17">
        <v>0.39686368438547598</v>
      </c>
      <c r="S17">
        <v>0.42788177069122901</v>
      </c>
      <c r="T17">
        <v>0.20385966822002899</v>
      </c>
      <c r="U17" s="36">
        <v>0.50918191283245195</v>
      </c>
      <c r="V17" s="36">
        <v>0.76431187859759298</v>
      </c>
      <c r="W17" s="36">
        <v>0.234007375184103</v>
      </c>
      <c r="X17" s="36">
        <v>0.610090537067145</v>
      </c>
      <c r="Y17" s="36">
        <v>0.38131178277009098</v>
      </c>
      <c r="Z17" s="36">
        <v>0.52189076279260505</v>
      </c>
    </row>
    <row r="18" spans="1:26" x14ac:dyDescent="0.2">
      <c r="A18" t="s">
        <v>8</v>
      </c>
      <c r="B18">
        <v>0.82247876485970295</v>
      </c>
      <c r="C18">
        <v>0.78493929977392596</v>
      </c>
      <c r="D18">
        <v>0.81490163914754299</v>
      </c>
      <c r="E18">
        <v>0.80149388139399402</v>
      </c>
      <c r="F18">
        <v>0.79134677871105896</v>
      </c>
      <c r="G18">
        <v>0.77101364731792799</v>
      </c>
      <c r="H18" s="6">
        <v>0.81286520505669901</v>
      </c>
      <c r="I18" s="6">
        <v>0.841103706350118</v>
      </c>
      <c r="J18" s="6">
        <v>0.76200947816136499</v>
      </c>
      <c r="K18" s="6">
        <v>0.74501317515991505</v>
      </c>
      <c r="L18" s="6">
        <v>0.76853511518206896</v>
      </c>
      <c r="M18" s="6">
        <v>0.78166084598085706</v>
      </c>
      <c r="O18">
        <v>0.830184657230156</v>
      </c>
      <c r="P18">
        <v>0.85820000241888295</v>
      </c>
      <c r="Q18">
        <v>0.68556799019277004</v>
      </c>
      <c r="R18">
        <v>0.71604550074090101</v>
      </c>
      <c r="S18">
        <v>0.80274458709768104</v>
      </c>
      <c r="T18">
        <v>0.72105628942390199</v>
      </c>
      <c r="U18" s="36">
        <v>0.804948512695982</v>
      </c>
      <c r="V18" s="36">
        <v>0.85969300436246099</v>
      </c>
      <c r="W18" s="36">
        <v>0.81070603088664395</v>
      </c>
      <c r="X18" s="36">
        <v>0.74971420243795395</v>
      </c>
      <c r="Y18" s="36">
        <v>0.78148522205655602</v>
      </c>
      <c r="Z18" s="36">
        <v>0.75925539896542904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0.94871794871794801</v>
      </c>
      <c r="P19">
        <v>1</v>
      </c>
      <c r="Q19">
        <v>0.9375</v>
      </c>
      <c r="R19">
        <v>1</v>
      </c>
      <c r="S19">
        <v>1</v>
      </c>
      <c r="T19">
        <v>1</v>
      </c>
      <c r="U19" s="36">
        <v>0.88888888888888795</v>
      </c>
      <c r="V19" s="36">
        <v>1</v>
      </c>
      <c r="W19" s="36">
        <v>1</v>
      </c>
      <c r="X19" s="36">
        <v>1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0.364595274063997</v>
      </c>
      <c r="C22">
        <v>0.484521725797389</v>
      </c>
      <c r="D22">
        <v>0.26983740242015197</v>
      </c>
      <c r="E22">
        <v>0.33809490436301798</v>
      </c>
      <c r="F22">
        <v>0.285166658801358</v>
      </c>
      <c r="G22">
        <v>0.26860688436932201</v>
      </c>
      <c r="H22" s="6">
        <v>0.42810091733939099</v>
      </c>
      <c r="I22" s="6">
        <v>0.45395998272962401</v>
      </c>
      <c r="J22" s="6">
        <v>0.400436120856838</v>
      </c>
      <c r="K22" s="6">
        <v>0.39469926179679299</v>
      </c>
      <c r="L22" s="6">
        <v>0.349492757056312</v>
      </c>
      <c r="M22" s="6">
        <v>0.35245098574594602</v>
      </c>
      <c r="O22">
        <v>0.122489022859872</v>
      </c>
      <c r="P22">
        <v>0.267242142287613</v>
      </c>
      <c r="Q22">
        <v>0.179668028542499</v>
      </c>
      <c r="R22">
        <v>0.197480083981522</v>
      </c>
      <c r="S22">
        <v>0.163069265810492</v>
      </c>
      <c r="T22">
        <v>0.11327003968293101</v>
      </c>
      <c r="U22" s="36">
        <v>0.27912004081577602</v>
      </c>
      <c r="V22" s="36">
        <v>0.27866712307392999</v>
      </c>
      <c r="W22" s="36">
        <v>0.13372478015275999</v>
      </c>
      <c r="X22" s="36">
        <v>0.17281467445690901</v>
      </c>
      <c r="Y22" s="36">
        <v>0.14969842261379501</v>
      </c>
      <c r="Z22" s="36">
        <v>0.21133639945004101</v>
      </c>
    </row>
    <row r="23" spans="1:26" x14ac:dyDescent="0.2">
      <c r="A23" t="s">
        <v>6</v>
      </c>
      <c r="B23">
        <v>0.85016951646476502</v>
      </c>
      <c r="C23">
        <v>0.84542533830963695</v>
      </c>
      <c r="D23">
        <v>0.832705792234396</v>
      </c>
      <c r="E23">
        <v>0.70832455061875699</v>
      </c>
      <c r="F23">
        <v>0.79251850156041004</v>
      </c>
      <c r="G23">
        <v>0.77562550710645195</v>
      </c>
      <c r="H23" s="6">
        <v>0.856622735553216</v>
      </c>
      <c r="I23" s="6">
        <v>0.85519119131710997</v>
      </c>
      <c r="J23" s="6">
        <v>0.85624929372840397</v>
      </c>
      <c r="K23" s="6">
        <v>0.84310293496500699</v>
      </c>
      <c r="L23" s="6">
        <v>0.78844572212075503</v>
      </c>
      <c r="M23" s="6">
        <v>0.79068767297294196</v>
      </c>
      <c r="O23">
        <v>0.71805876859533002</v>
      </c>
      <c r="P23">
        <v>0.855027300889037</v>
      </c>
      <c r="Q23">
        <v>0.78743669493686197</v>
      </c>
      <c r="R23">
        <v>0.77629896625674299</v>
      </c>
      <c r="S23">
        <v>0.79742336840538897</v>
      </c>
      <c r="T23">
        <v>0.78277734795031695</v>
      </c>
      <c r="U23" s="36">
        <v>0.85430270919909901</v>
      </c>
      <c r="V23" s="36">
        <v>0.85320893362126304</v>
      </c>
      <c r="W23" s="36">
        <v>0.72721416606867595</v>
      </c>
      <c r="X23" s="36">
        <v>0.79622001831102096</v>
      </c>
      <c r="Y23" s="36">
        <v>0.77582060275994802</v>
      </c>
      <c r="Z23" s="36">
        <v>0.68731630830950197</v>
      </c>
    </row>
    <row r="24" spans="1:26" x14ac:dyDescent="0.2">
      <c r="A24" t="s">
        <v>7</v>
      </c>
      <c r="B24">
        <v>0.73414041404140395</v>
      </c>
      <c r="C24">
        <v>0.72073437803391205</v>
      </c>
      <c r="D24">
        <v>0.62765148422804995</v>
      </c>
      <c r="E24">
        <v>0.37100478122456199</v>
      </c>
      <c r="F24">
        <v>0.39774802714082302</v>
      </c>
      <c r="G24">
        <v>0.41251586253199501</v>
      </c>
      <c r="H24" s="6">
        <v>0.75779450384963498</v>
      </c>
      <c r="I24" s="6">
        <v>0.74832071485780105</v>
      </c>
      <c r="J24" s="6">
        <v>0.65524995038540301</v>
      </c>
      <c r="K24" s="6">
        <v>0.62821945527165302</v>
      </c>
      <c r="L24" s="6">
        <v>0.400015369119194</v>
      </c>
      <c r="M24" s="6">
        <v>0.43110716085081302</v>
      </c>
      <c r="O24">
        <v>0.50326597475562795</v>
      </c>
      <c r="P24">
        <v>0.76447416161301995</v>
      </c>
      <c r="Q24">
        <v>0.42992990322556002</v>
      </c>
      <c r="R24">
        <v>0.42888757465011101</v>
      </c>
      <c r="S24">
        <v>0.37971593445826402</v>
      </c>
      <c r="T24">
        <v>0.389630729025842</v>
      </c>
      <c r="U24" s="36">
        <v>0.76540993417115499</v>
      </c>
      <c r="V24" s="36">
        <v>0.76378406708595303</v>
      </c>
      <c r="W24" s="36">
        <v>0.23209442976116901</v>
      </c>
      <c r="X24" s="36">
        <v>0.43298884775678798</v>
      </c>
      <c r="Y24" s="36">
        <v>0.37813209077211601</v>
      </c>
      <c r="Z24" s="36">
        <v>0.20874537917921601</v>
      </c>
    </row>
    <row r="25" spans="1:26" x14ac:dyDescent="0.2">
      <c r="A25" t="s">
        <v>8</v>
      </c>
      <c r="B25">
        <v>0.83550810056508995</v>
      </c>
      <c r="C25">
        <v>0.78493929977392596</v>
      </c>
      <c r="D25">
        <v>0.80442744318773496</v>
      </c>
      <c r="E25">
        <v>0.68540302049441004</v>
      </c>
      <c r="F25">
        <v>0.79718714619664599</v>
      </c>
      <c r="G25">
        <v>0.76426325880781898</v>
      </c>
      <c r="H25" s="6">
        <v>0.81286520505669901</v>
      </c>
      <c r="I25" s="6">
        <v>0.78801998197040701</v>
      </c>
      <c r="J25" s="6">
        <v>0.78761936626524298</v>
      </c>
      <c r="K25" s="6">
        <v>0.77946341318645096</v>
      </c>
      <c r="L25" s="6">
        <v>0.75370035946866898</v>
      </c>
      <c r="M25" s="6">
        <v>0.77935014067854902</v>
      </c>
      <c r="O25">
        <v>0.79513964184666897</v>
      </c>
      <c r="P25">
        <v>0.85509019049806501</v>
      </c>
      <c r="Q25">
        <v>0.83858534328472301</v>
      </c>
      <c r="R25">
        <v>0.82863885716097296</v>
      </c>
      <c r="S25">
        <v>0.77555418290560396</v>
      </c>
      <c r="T25">
        <v>0.79537533727587595</v>
      </c>
      <c r="U25" s="36">
        <v>0.85819303231188104</v>
      </c>
      <c r="V25" s="36">
        <v>0.860497551360765</v>
      </c>
      <c r="W25" s="36">
        <v>0.81071278935642299</v>
      </c>
      <c r="X25" s="36">
        <v>0.812693368840812</v>
      </c>
      <c r="Y25" s="36">
        <v>0.79771374429032205</v>
      </c>
      <c r="Z25" s="36">
        <v>0.71559239463054503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0.88888888888888795</v>
      </c>
      <c r="P26">
        <v>1</v>
      </c>
      <c r="Q26">
        <v>1</v>
      </c>
      <c r="R26">
        <v>1</v>
      </c>
      <c r="S26">
        <v>1</v>
      </c>
      <c r="T26">
        <v>1</v>
      </c>
      <c r="U26" s="36">
        <v>1</v>
      </c>
      <c r="V26" s="36">
        <v>1</v>
      </c>
      <c r="W26" s="36">
        <v>1</v>
      </c>
      <c r="X26" s="36">
        <v>1</v>
      </c>
      <c r="Y26" s="36">
        <v>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0.29466194669016799</v>
      </c>
      <c r="C29">
        <v>0.484521725797389</v>
      </c>
      <c r="D29">
        <v>0.21342846533638901</v>
      </c>
      <c r="E29">
        <v>0.33809490436301798</v>
      </c>
      <c r="F29">
        <v>0.28063258103199701</v>
      </c>
      <c r="G29">
        <v>0.28612350879957099</v>
      </c>
      <c r="H29" s="6">
        <v>0.412210139426954</v>
      </c>
      <c r="I29" s="6">
        <v>0.44909595594939999</v>
      </c>
      <c r="J29" s="6">
        <v>0.32447775241535798</v>
      </c>
      <c r="K29" s="6">
        <v>0.45617025512378401</v>
      </c>
      <c r="L29" s="6">
        <v>0.40899443872403402</v>
      </c>
      <c r="M29" s="6">
        <v>0.364657628129267</v>
      </c>
      <c r="O29">
        <v>0.26969201853461</v>
      </c>
      <c r="P29">
        <v>0.26949352548652</v>
      </c>
      <c r="Q29">
        <v>0.239831492549511</v>
      </c>
      <c r="R29">
        <v>0.25153488305808303</v>
      </c>
      <c r="S29">
        <v>0.20934637526675001</v>
      </c>
      <c r="T29">
        <v>0.198023284345649</v>
      </c>
      <c r="U29" s="36">
        <v>0.15446452654176199</v>
      </c>
      <c r="V29" s="36">
        <v>0.27340564284354801</v>
      </c>
      <c r="W29" s="36">
        <v>0.13861159737191001</v>
      </c>
      <c r="X29" s="36">
        <v>0.27793471957785099</v>
      </c>
      <c r="Y29" s="36">
        <v>7.5516430407135099E-2</v>
      </c>
      <c r="Z29" s="36">
        <v>0.164652036486409</v>
      </c>
    </row>
    <row r="30" spans="1:26" x14ac:dyDescent="0.2">
      <c r="A30" t="s">
        <v>6</v>
      </c>
      <c r="B30">
        <v>0.88909844271642402</v>
      </c>
      <c r="C30">
        <v>0.84542533830963595</v>
      </c>
      <c r="D30">
        <v>0.77179278987524602</v>
      </c>
      <c r="E30">
        <v>0.70832455061875699</v>
      </c>
      <c r="F30">
        <v>0.79251850156041004</v>
      </c>
      <c r="G30">
        <v>0.79331495423465004</v>
      </c>
      <c r="H30" s="6">
        <v>0.84317460970402103</v>
      </c>
      <c r="I30" s="6">
        <v>0.85623755866746398</v>
      </c>
      <c r="J30" s="6">
        <v>0.79658770428949799</v>
      </c>
      <c r="K30" s="6">
        <v>0.85463512383040197</v>
      </c>
      <c r="L30" s="6">
        <v>0.84071900761380403</v>
      </c>
      <c r="M30" s="6">
        <v>0.81038556642929904</v>
      </c>
      <c r="O30">
        <v>0.85254594180977195</v>
      </c>
      <c r="P30">
        <v>0.85448795423728596</v>
      </c>
      <c r="Q30">
        <v>0.85882426152048896</v>
      </c>
      <c r="R30">
        <v>0.84887371136719103</v>
      </c>
      <c r="S30">
        <v>0.81662943403348498</v>
      </c>
      <c r="T30">
        <v>0.76104504417784002</v>
      </c>
      <c r="U30" s="36">
        <v>0.77338636972783303</v>
      </c>
      <c r="V30" s="36">
        <v>0.85395112080540203</v>
      </c>
      <c r="W30" s="36">
        <v>0.75090061028681199</v>
      </c>
      <c r="X30" s="36">
        <v>0.72232153993667103</v>
      </c>
      <c r="Y30" s="36">
        <v>0.71766121464004595</v>
      </c>
      <c r="Z30" s="36">
        <v>0.78379733670819696</v>
      </c>
    </row>
    <row r="31" spans="1:26" x14ac:dyDescent="0.2">
      <c r="A31" t="s">
        <v>7</v>
      </c>
      <c r="B31">
        <v>0.75120979220039796</v>
      </c>
      <c r="C31">
        <v>0.72073437803391205</v>
      </c>
      <c r="D31">
        <v>0.43196568175219402</v>
      </c>
      <c r="E31">
        <v>0.37100478122456199</v>
      </c>
      <c r="F31">
        <v>0.39774802714082302</v>
      </c>
      <c r="G31">
        <v>0.39752919425978001</v>
      </c>
      <c r="H31" s="6">
        <v>0.76453274466519405</v>
      </c>
      <c r="I31" s="6">
        <v>0.76015321440149597</v>
      </c>
      <c r="J31" s="6">
        <v>0.44398670090645798</v>
      </c>
      <c r="K31" s="6">
        <v>0.64796375322691102</v>
      </c>
      <c r="L31" s="6">
        <v>0.56784901462498605</v>
      </c>
      <c r="M31" s="6">
        <v>0.42440413192176002</v>
      </c>
      <c r="O31">
        <v>0.76381134683894203</v>
      </c>
      <c r="P31">
        <v>0.765664928958397</v>
      </c>
      <c r="Q31">
        <v>0.67484469456597895</v>
      </c>
      <c r="R31">
        <v>0.65335963927534801</v>
      </c>
      <c r="S31">
        <v>0.43161297859877601</v>
      </c>
      <c r="T31">
        <v>0.39230886839293599</v>
      </c>
      <c r="U31" s="36">
        <v>0.50135517194580603</v>
      </c>
      <c r="V31" s="36">
        <v>0.76329251278871402</v>
      </c>
      <c r="W31" s="36">
        <v>0.45774778607987598</v>
      </c>
      <c r="X31" s="36">
        <v>0.388074726659911</v>
      </c>
      <c r="Y31" s="36">
        <v>0.36928884307467302</v>
      </c>
      <c r="Z31" s="36">
        <v>0.37985123248908198</v>
      </c>
    </row>
    <row r="32" spans="1:26" x14ac:dyDescent="0.2">
      <c r="A32" t="s">
        <v>8</v>
      </c>
      <c r="B32">
        <v>0.86574853593890799</v>
      </c>
      <c r="C32">
        <v>0.78493929977392596</v>
      </c>
      <c r="D32">
        <v>0.83798502483933002</v>
      </c>
      <c r="E32">
        <v>0.68540302049441004</v>
      </c>
      <c r="F32">
        <v>0.79718714619664599</v>
      </c>
      <c r="G32">
        <v>0.79134677871105896</v>
      </c>
      <c r="H32" s="6">
        <v>0.79923235979145002</v>
      </c>
      <c r="I32" s="6">
        <v>0.821461463654659</v>
      </c>
      <c r="J32" s="6">
        <v>0.79076440465104403</v>
      </c>
      <c r="K32" s="6">
        <v>0.76200947816136499</v>
      </c>
      <c r="L32" s="6">
        <v>0.73979758866418299</v>
      </c>
      <c r="M32" s="6">
        <v>0.76681891755089904</v>
      </c>
      <c r="O32">
        <v>0.85939765558686199</v>
      </c>
      <c r="P32">
        <v>0.85474813579469899</v>
      </c>
      <c r="Q32">
        <v>0.81450736974326898</v>
      </c>
      <c r="R32">
        <v>0.78277849877296102</v>
      </c>
      <c r="S32">
        <v>0.77643767952295195</v>
      </c>
      <c r="T32">
        <v>0.76364216662499196</v>
      </c>
      <c r="U32" s="36">
        <v>0.80818830216919801</v>
      </c>
      <c r="V32" s="36">
        <v>0.85641534942075703</v>
      </c>
      <c r="W32" s="36">
        <v>0.79661571286148303</v>
      </c>
      <c r="X32" s="36">
        <v>0.68902921082407897</v>
      </c>
      <c r="Y32" s="36">
        <v>0.78673141390915602</v>
      </c>
      <c r="Z32" s="36">
        <v>0.81214481903636804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0.939393939393939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6">
        <v>1</v>
      </c>
      <c r="V33" s="36">
        <v>1</v>
      </c>
      <c r="W33" s="36">
        <v>1</v>
      </c>
      <c r="X33" s="36">
        <v>1</v>
      </c>
      <c r="Y33" s="36">
        <v>0.93333333333333302</v>
      </c>
      <c r="Z33" s="36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0.32520596970057503</v>
      </c>
      <c r="C36">
        <f t="shared" ref="C36:T40" si="0">AVERAGE(C8,C15,C22,C29)</f>
        <v>0.50385008745838755</v>
      </c>
      <c r="D36">
        <f t="shared" si="0"/>
        <v>0.2390092939564285</v>
      </c>
      <c r="E36">
        <f t="shared" si="0"/>
        <v>0.299393533796945</v>
      </c>
      <c r="F36">
        <f t="shared" si="0"/>
        <v>0.28079661543870821</v>
      </c>
      <c r="G36">
        <f t="shared" si="0"/>
        <v>0.27878812610633075</v>
      </c>
      <c r="H36" s="6">
        <f t="shared" si="0"/>
        <v>0.42412822286128171</v>
      </c>
      <c r="I36" s="6">
        <f t="shared" si="0"/>
        <v>0.44455572492344675</v>
      </c>
      <c r="J36" s="6">
        <f t="shared" si="0"/>
        <v>0.38620887272908599</v>
      </c>
      <c r="K36" s="6">
        <f t="shared" si="0"/>
        <v>0.40354421277778979</v>
      </c>
      <c r="L36" s="6">
        <f t="shared" si="0"/>
        <v>0.35839852193215355</v>
      </c>
      <c r="M36" s="6">
        <f t="shared" si="0"/>
        <v>0.36388596558056752</v>
      </c>
      <c r="O36">
        <f t="shared" si="0"/>
        <v>0.14356579977060188</v>
      </c>
      <c r="P36">
        <f t="shared" si="0"/>
        <v>0.27025873939678452</v>
      </c>
      <c r="Q36">
        <f t="shared" si="0"/>
        <v>0.14328370733254739</v>
      </c>
      <c r="R36">
        <f t="shared" si="0"/>
        <v>0.24251482301904326</v>
      </c>
      <c r="S36">
        <f t="shared" si="0"/>
        <v>0.167417866155434</v>
      </c>
      <c r="T36">
        <f t="shared" si="0"/>
        <v>0.14699034188652424</v>
      </c>
      <c r="U36" s="6">
        <f>AVERAGE(U8,U15,U22,U29)</f>
        <v>0.229465563084122</v>
      </c>
      <c r="V36" s="6">
        <f t="shared" ref="V36:Z36" si="1">AVERAGE(V8,V15,V22,V29)</f>
        <v>0.27744163065380251</v>
      </c>
      <c r="W36" s="6">
        <f t="shared" si="1"/>
        <v>0.13042041195497994</v>
      </c>
      <c r="X36" s="6">
        <f t="shared" si="1"/>
        <v>0.24217872042190225</v>
      </c>
      <c r="Y36" s="6">
        <f t="shared" si="1"/>
        <v>0.13776983304321352</v>
      </c>
      <c r="Z36" s="6">
        <f t="shared" si="1"/>
        <v>0.18133465379645403</v>
      </c>
    </row>
    <row r="37" spans="1:27" x14ac:dyDescent="0.2">
      <c r="A37" t="s">
        <v>6</v>
      </c>
      <c r="B37">
        <f t="shared" ref="B37:R40" si="2">AVERAGE(B9,B16,B23,B30)</f>
        <v>0.86085928009878177</v>
      </c>
      <c r="C37">
        <f t="shared" si="2"/>
        <v>0.81108055011673097</v>
      </c>
      <c r="D37">
        <f t="shared" si="2"/>
        <v>0.80933401490745582</v>
      </c>
      <c r="E37">
        <f t="shared" si="2"/>
        <v>0.75570521123101175</v>
      </c>
      <c r="F37">
        <f t="shared" si="2"/>
        <v>0.78991157719346028</v>
      </c>
      <c r="G37">
        <f t="shared" si="2"/>
        <v>0.78890123181759197</v>
      </c>
      <c r="H37" s="6">
        <f t="shared" si="2"/>
        <v>0.85326070409091725</v>
      </c>
      <c r="I37" s="6">
        <f t="shared" si="2"/>
        <v>0.85617157004550315</v>
      </c>
      <c r="J37" s="6">
        <f t="shared" si="2"/>
        <v>0.82264801838269097</v>
      </c>
      <c r="K37" s="6">
        <f t="shared" si="2"/>
        <v>0.83327759330659201</v>
      </c>
      <c r="L37" s="6">
        <f t="shared" si="2"/>
        <v>0.80683157021173724</v>
      </c>
      <c r="M37" s="6">
        <f t="shared" si="2"/>
        <v>0.79923028742000024</v>
      </c>
      <c r="O37">
        <f t="shared" si="2"/>
        <v>0.75492195350150781</v>
      </c>
      <c r="P37">
        <f t="shared" si="2"/>
        <v>0.85431786915008867</v>
      </c>
      <c r="Q37">
        <f t="shared" si="2"/>
        <v>0.79589198530633321</v>
      </c>
      <c r="R37">
        <f t="shared" si="2"/>
        <v>0.79773634532358928</v>
      </c>
      <c r="S37">
        <f t="shared" si="0"/>
        <v>0.78440901211939229</v>
      </c>
      <c r="T37">
        <f t="shared" si="0"/>
        <v>0.75108300914656856</v>
      </c>
      <c r="U37" s="6">
        <f t="shared" ref="U37:Z40" si="3">AVERAGE(U9,U16,U23,U30)</f>
        <v>0.80852942626290458</v>
      </c>
      <c r="V37" s="6">
        <f t="shared" si="3"/>
        <v>0.85381533452382552</v>
      </c>
      <c r="W37" s="6">
        <f t="shared" si="3"/>
        <v>0.74943337972465174</v>
      </c>
      <c r="X37" s="6">
        <f t="shared" si="3"/>
        <v>0.77911595371192344</v>
      </c>
      <c r="Y37" s="6">
        <f t="shared" si="3"/>
        <v>0.76830971227184519</v>
      </c>
      <c r="Z37" s="6">
        <f t="shared" si="3"/>
        <v>0.76081952083262516</v>
      </c>
    </row>
    <row r="38" spans="1:27" x14ac:dyDescent="0.2">
      <c r="A38" t="s">
        <v>7</v>
      </c>
      <c r="B38">
        <f t="shared" si="2"/>
        <v>0.74271936935951821</v>
      </c>
      <c r="C38">
        <f t="shared" si="0"/>
        <v>0.64721450946165171</v>
      </c>
      <c r="D38">
        <f t="shared" si="0"/>
        <v>0.52428162234945608</v>
      </c>
      <c r="E38">
        <f t="shared" si="0"/>
        <v>0.40968950179958302</v>
      </c>
      <c r="F38">
        <f t="shared" si="0"/>
        <v>0.40217531685153374</v>
      </c>
      <c r="G38">
        <f t="shared" si="0"/>
        <v>0.43311292095866233</v>
      </c>
      <c r="H38" s="6">
        <f t="shared" si="0"/>
        <v>0.75947906405352472</v>
      </c>
      <c r="I38" s="6">
        <f t="shared" si="0"/>
        <v>0.75887700279019954</v>
      </c>
      <c r="J38" s="6">
        <f t="shared" si="0"/>
        <v>0.55344408031963677</v>
      </c>
      <c r="K38" s="6">
        <f t="shared" si="0"/>
        <v>0.62666910979480195</v>
      </c>
      <c r="L38" s="6">
        <f t="shared" si="0"/>
        <v>0.44911008737377078</v>
      </c>
      <c r="M38" s="6">
        <f t="shared" si="0"/>
        <v>0.41701893776725923</v>
      </c>
      <c r="O38">
        <f t="shared" si="0"/>
        <v>0.56223648803008253</v>
      </c>
      <c r="P38">
        <f t="shared" si="0"/>
        <v>0.76474416542400225</v>
      </c>
      <c r="Q38">
        <f t="shared" si="0"/>
        <v>0.55847307509396371</v>
      </c>
      <c r="R38">
        <f t="shared" si="0"/>
        <v>0.53468039830939684</v>
      </c>
      <c r="S38">
        <f t="shared" si="0"/>
        <v>0.40318300446772504</v>
      </c>
      <c r="T38">
        <f t="shared" si="0"/>
        <v>0.34558323078796227</v>
      </c>
      <c r="U38" s="6">
        <f t="shared" si="3"/>
        <v>0.63472332598212655</v>
      </c>
      <c r="V38" s="6">
        <f t="shared" si="3"/>
        <v>0.76318176895536127</v>
      </c>
      <c r="W38" s="6">
        <f t="shared" si="3"/>
        <v>0.34072455725894402</v>
      </c>
      <c r="X38" s="6">
        <f t="shared" si="3"/>
        <v>0.46505749150679476</v>
      </c>
      <c r="Y38" s="6">
        <f t="shared" si="3"/>
        <v>0.3846094948426545</v>
      </c>
      <c r="Z38" s="6">
        <f t="shared" si="3"/>
        <v>0.37139984737194476</v>
      </c>
    </row>
    <row r="39" spans="1:27" x14ac:dyDescent="0.2">
      <c r="A39" t="s">
        <v>8</v>
      </c>
      <c r="B39">
        <f t="shared" si="2"/>
        <v>0.83512839968030195</v>
      </c>
      <c r="C39">
        <f t="shared" si="0"/>
        <v>0.75609883081103058</v>
      </c>
      <c r="D39">
        <f t="shared" si="0"/>
        <v>0.8102297833247839</v>
      </c>
      <c r="E39">
        <f t="shared" si="0"/>
        <v>0.75123476936883937</v>
      </c>
      <c r="F39">
        <f t="shared" si="0"/>
        <v>0.79933357893607271</v>
      </c>
      <c r="G39">
        <f t="shared" si="0"/>
        <v>0.7685967186458792</v>
      </c>
      <c r="H39" s="6">
        <f t="shared" si="0"/>
        <v>0.80945699374038671</v>
      </c>
      <c r="I39" s="6">
        <f t="shared" si="0"/>
        <v>0.812660341951012</v>
      </c>
      <c r="J39" s="6">
        <f t="shared" si="0"/>
        <v>0.78896794687940996</v>
      </c>
      <c r="K39" s="6">
        <f t="shared" si="0"/>
        <v>0.77389989313159102</v>
      </c>
      <c r="L39" s="6">
        <f t="shared" si="0"/>
        <v>0.75863218444983271</v>
      </c>
      <c r="M39" s="6">
        <f t="shared" si="0"/>
        <v>0.76516161509084679</v>
      </c>
      <c r="O39">
        <f t="shared" si="0"/>
        <v>0.81813481491767726</v>
      </c>
      <c r="P39">
        <f t="shared" si="0"/>
        <v>0.85706896241191277</v>
      </c>
      <c r="Q39">
        <f t="shared" si="0"/>
        <v>0.78351754325246747</v>
      </c>
      <c r="R39">
        <f t="shared" si="0"/>
        <v>0.77909412779583154</v>
      </c>
      <c r="S39">
        <f t="shared" si="0"/>
        <v>0.78776253064042545</v>
      </c>
      <c r="T39">
        <f t="shared" si="0"/>
        <v>0.76798709497842399</v>
      </c>
      <c r="U39" s="6">
        <f t="shared" si="3"/>
        <v>0.83038964210311583</v>
      </c>
      <c r="V39" s="6">
        <f t="shared" si="3"/>
        <v>0.85505932278476526</v>
      </c>
      <c r="W39" s="6">
        <f t="shared" si="3"/>
        <v>0.81407647489748824</v>
      </c>
      <c r="X39" s="6">
        <f t="shared" si="3"/>
        <v>0.75964067897426113</v>
      </c>
      <c r="Y39" s="6">
        <f t="shared" si="3"/>
        <v>0.78509283690201004</v>
      </c>
      <c r="Z39" s="6">
        <f t="shared" si="3"/>
        <v>0.77440482111994624</v>
      </c>
    </row>
    <row r="40" spans="1:27" x14ac:dyDescent="0.2">
      <c r="A40" t="s">
        <v>9</v>
      </c>
      <c r="B40">
        <f t="shared" si="2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si="0"/>
        <v>1</v>
      </c>
      <c r="H40" s="6">
        <f t="shared" si="0"/>
        <v>0.98484848484848475</v>
      </c>
      <c r="I40" s="6">
        <f t="shared" si="0"/>
        <v>1</v>
      </c>
      <c r="J40" s="6">
        <f t="shared" si="0"/>
        <v>1</v>
      </c>
      <c r="K40" s="6">
        <f t="shared" si="0"/>
        <v>1</v>
      </c>
      <c r="L40" s="6">
        <f t="shared" si="0"/>
        <v>1</v>
      </c>
      <c r="M40" s="6">
        <f t="shared" si="0"/>
        <v>1</v>
      </c>
      <c r="O40">
        <f t="shared" si="0"/>
        <v>0.92815170940170899</v>
      </c>
      <c r="P40">
        <f t="shared" si="0"/>
        <v>1</v>
      </c>
      <c r="Q40">
        <f t="shared" si="0"/>
        <v>0.96122685185185175</v>
      </c>
      <c r="R40">
        <f t="shared" si="0"/>
        <v>1</v>
      </c>
      <c r="S40">
        <f t="shared" si="0"/>
        <v>0.98333333333333328</v>
      </c>
      <c r="T40">
        <f t="shared" si="0"/>
        <v>1</v>
      </c>
      <c r="U40" s="6">
        <f t="shared" si="3"/>
        <v>0.97222222222222199</v>
      </c>
      <c r="V40" s="6">
        <f t="shared" si="3"/>
        <v>1</v>
      </c>
      <c r="W40" s="6">
        <f t="shared" si="3"/>
        <v>1</v>
      </c>
      <c r="X40" s="6">
        <f t="shared" si="3"/>
        <v>1</v>
      </c>
      <c r="Y40" s="6">
        <f t="shared" si="3"/>
        <v>0.98333333333333328</v>
      </c>
      <c r="Z40" s="6">
        <f t="shared" si="3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9.8922253160706686E-2</v>
      </c>
      <c r="I44">
        <f t="shared" ref="I44:Z48" si="4">I36-C36</f>
        <v>-5.9294362534940803E-2</v>
      </c>
      <c r="J44">
        <f t="shared" si="4"/>
        <v>0.14719957877265749</v>
      </c>
      <c r="K44">
        <f t="shared" si="4"/>
        <v>0.10415067898084479</v>
      </c>
      <c r="L44">
        <f t="shared" si="4"/>
        <v>7.7601906493445338E-2</v>
      </c>
      <c r="M44" s="9">
        <f t="shared" si="4"/>
        <v>8.5097839474236769E-2</v>
      </c>
      <c r="N44">
        <f>AVERAGE(H44:M44)</f>
        <v>7.5612982391158379E-2</v>
      </c>
      <c r="U44">
        <f t="shared" si="4"/>
        <v>8.5899763313520117E-2</v>
      </c>
      <c r="V44">
        <f t="shared" si="4"/>
        <v>7.182891257017987E-3</v>
      </c>
      <c r="W44">
        <f t="shared" si="4"/>
        <v>-1.2863295377567446E-2</v>
      </c>
      <c r="X44">
        <f t="shared" si="4"/>
        <v>-3.361025971410081E-4</v>
      </c>
      <c r="Y44">
        <f t="shared" si="4"/>
        <v>-2.9648033112220473E-2</v>
      </c>
      <c r="Z44" s="9">
        <f t="shared" si="4"/>
        <v>3.4344311909929787E-2</v>
      </c>
      <c r="AA44">
        <f>AVERAGE(U44:Z44)</f>
        <v>1.4096589232256493E-2</v>
      </c>
    </row>
    <row r="45" spans="1:27" x14ac:dyDescent="0.2">
      <c r="A45" t="s">
        <v>6</v>
      </c>
      <c r="H45">
        <f t="shared" ref="H45:H48" si="5">H37-B37</f>
        <v>-7.5985760078645104E-3</v>
      </c>
      <c r="I45">
        <f t="shared" si="4"/>
        <v>4.509101992877218E-2</v>
      </c>
      <c r="J45">
        <f t="shared" si="4"/>
        <v>1.3314003475235148E-2</v>
      </c>
      <c r="K45">
        <f t="shared" si="4"/>
        <v>7.757238207558026E-2</v>
      </c>
      <c r="L45">
        <f t="shared" si="4"/>
        <v>1.6919993018276958E-2</v>
      </c>
      <c r="M45" s="9">
        <f t="shared" si="4"/>
        <v>1.0329055602408266E-2</v>
      </c>
      <c r="N45">
        <f t="shared" ref="N45:N48" si="6">AVERAGE(H45:M45)</f>
        <v>2.5937979682068051E-2</v>
      </c>
      <c r="U45">
        <f t="shared" si="4"/>
        <v>5.3607472761396768E-2</v>
      </c>
      <c r="V45">
        <f t="shared" si="4"/>
        <v>-5.0253462626315137E-4</v>
      </c>
      <c r="W45">
        <f t="shared" si="4"/>
        <v>-4.6458605581681467E-2</v>
      </c>
      <c r="X45">
        <f t="shared" si="4"/>
        <v>-1.8620391611665843E-2</v>
      </c>
      <c r="Y45">
        <f t="shared" si="4"/>
        <v>-1.6099299847547099E-2</v>
      </c>
      <c r="Z45" s="9">
        <f t="shared" si="4"/>
        <v>9.7365116860566037E-3</v>
      </c>
      <c r="AA45">
        <f t="shared" ref="AA45:AA48" si="7">AVERAGE(U45:Z45)</f>
        <v>-3.0561412032840316E-3</v>
      </c>
    </row>
    <row r="46" spans="1:27" x14ac:dyDescent="0.2">
      <c r="A46" t="s">
        <v>7</v>
      </c>
      <c r="H46">
        <f t="shared" si="5"/>
        <v>1.6759694694006511E-2</v>
      </c>
      <c r="I46">
        <f t="shared" si="4"/>
        <v>0.11166249332854783</v>
      </c>
      <c r="J46">
        <f t="shared" si="4"/>
        <v>2.9162457970180689E-2</v>
      </c>
      <c r="K46">
        <f t="shared" si="4"/>
        <v>0.21697960799521893</v>
      </c>
      <c r="L46">
        <f t="shared" si="4"/>
        <v>4.6934770522237046E-2</v>
      </c>
      <c r="M46" s="9">
        <f t="shared" si="4"/>
        <v>-1.6093983191403094E-2</v>
      </c>
      <c r="N46">
        <f t="shared" si="6"/>
        <v>6.7567506886464651E-2</v>
      </c>
      <c r="U46">
        <f t="shared" si="4"/>
        <v>7.2486837952044025E-2</v>
      </c>
      <c r="V46">
        <f t="shared" si="4"/>
        <v>-1.5623964686409808E-3</v>
      </c>
      <c r="W46">
        <f t="shared" si="4"/>
        <v>-0.21774851783501969</v>
      </c>
      <c r="X46">
        <f t="shared" si="4"/>
        <v>-6.962290680260208E-2</v>
      </c>
      <c r="Y46">
        <f t="shared" si="4"/>
        <v>-1.8573509625070539E-2</v>
      </c>
      <c r="Z46" s="9">
        <f t="shared" si="4"/>
        <v>2.5816616583982488E-2</v>
      </c>
      <c r="AA46">
        <f t="shared" si="7"/>
        <v>-3.4867312699217799E-2</v>
      </c>
    </row>
    <row r="47" spans="1:27" x14ac:dyDescent="0.2">
      <c r="A47" t="s">
        <v>8</v>
      </c>
      <c r="H47">
        <f t="shared" si="5"/>
        <v>-2.5671405939915237E-2</v>
      </c>
      <c r="I47">
        <f t="shared" si="4"/>
        <v>5.6561511139981424E-2</v>
      </c>
      <c r="J47">
        <f t="shared" si="4"/>
        <v>-2.1261836445373938E-2</v>
      </c>
      <c r="K47">
        <f t="shared" si="4"/>
        <v>2.2665123762751649E-2</v>
      </c>
      <c r="L47">
        <f t="shared" si="4"/>
        <v>-4.0701394486239995E-2</v>
      </c>
      <c r="M47" s="9">
        <f t="shared" si="4"/>
        <v>-3.4351035550324038E-3</v>
      </c>
      <c r="N47">
        <f t="shared" si="6"/>
        <v>-1.9738509206380836E-3</v>
      </c>
      <c r="U47">
        <f t="shared" si="4"/>
        <v>1.2254827185438577E-2</v>
      </c>
      <c r="V47">
        <f t="shared" si="4"/>
        <v>-2.0096396271475081E-3</v>
      </c>
      <c r="W47">
        <f t="shared" si="4"/>
        <v>3.055893164502077E-2</v>
      </c>
      <c r="X47">
        <f t="shared" si="4"/>
        <v>-1.9453448821570407E-2</v>
      </c>
      <c r="Y47">
        <f t="shared" si="4"/>
        <v>-2.6696937384154129E-3</v>
      </c>
      <c r="Z47" s="9">
        <f t="shared" si="4"/>
        <v>6.4177261415222508E-3</v>
      </c>
      <c r="AA47">
        <f t="shared" si="7"/>
        <v>4.183117130808045E-3</v>
      </c>
    </row>
    <row r="48" spans="1:27" x14ac:dyDescent="0.2">
      <c r="A48" t="s">
        <v>9</v>
      </c>
      <c r="H48">
        <f t="shared" si="5"/>
        <v>-1.5151515151515249E-2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 s="9">
        <f t="shared" si="4"/>
        <v>0</v>
      </c>
      <c r="N48">
        <f t="shared" si="6"/>
        <v>-2.5252525252525415E-3</v>
      </c>
      <c r="U48">
        <f t="shared" si="4"/>
        <v>4.4070512820512997E-2</v>
      </c>
      <c r="V48">
        <f t="shared" si="4"/>
        <v>0</v>
      </c>
      <c r="W48">
        <f t="shared" si="4"/>
        <v>3.8773148148148251E-2</v>
      </c>
      <c r="X48">
        <f t="shared" si="4"/>
        <v>0</v>
      </c>
      <c r="Y48">
        <f t="shared" si="4"/>
        <v>0</v>
      </c>
      <c r="Z48" s="9">
        <f t="shared" si="4"/>
        <v>0</v>
      </c>
      <c r="AA48">
        <f t="shared" si="7"/>
        <v>1.3807276828110207E-2</v>
      </c>
    </row>
    <row r="53" spans="1:2" x14ac:dyDescent="0.2">
      <c r="A53" s="33" t="s">
        <v>19</v>
      </c>
      <c r="B53" s="33"/>
    </row>
    <row r="54" spans="1:2" x14ac:dyDescent="0.2">
      <c r="A54" s="3" t="s">
        <v>25</v>
      </c>
      <c r="B54" s="4">
        <v>231</v>
      </c>
    </row>
    <row r="55" spans="1:2" x14ac:dyDescent="0.2">
      <c r="A55" s="3" t="s">
        <v>26</v>
      </c>
      <c r="B55" s="4">
        <v>11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8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0.84955452301037704</v>
      </c>
    </row>
    <row r="61" spans="1:2" x14ac:dyDescent="0.2">
      <c r="A61" s="3" t="s">
        <v>7</v>
      </c>
      <c r="B61" s="4">
        <v>0.96823770491803196</v>
      </c>
    </row>
    <row r="62" spans="1:2" x14ac:dyDescent="0.2">
      <c r="A62" s="3" t="s">
        <v>8</v>
      </c>
      <c r="B62" s="4">
        <v>0.79037295082169801</v>
      </c>
    </row>
    <row r="63" spans="1:2" x14ac:dyDescent="0.2">
      <c r="A63" s="3" t="s">
        <v>9</v>
      </c>
      <c r="B63" s="4">
        <v>0.66666666666666596</v>
      </c>
    </row>
  </sheetData>
  <mergeCells count="20">
    <mergeCell ref="A53:B53"/>
    <mergeCell ref="B1:Z1"/>
    <mergeCell ref="B2:M2"/>
    <mergeCell ref="O2:Z2"/>
    <mergeCell ref="B3:G3"/>
    <mergeCell ref="H3:M3"/>
    <mergeCell ref="O3:T3"/>
    <mergeCell ref="U3:Z3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</mergeCells>
  <conditionalFormatting sqref="H44:N48 U44:AA48">
    <cfRule type="cellIs" dxfId="35" priority="1" operator="equal">
      <formula>0</formula>
    </cfRule>
    <cfRule type="cellIs" dxfId="34" priority="2" operator="lessThan">
      <formula>0</formula>
    </cfRule>
    <cfRule type="cellIs" dxfId="33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1CE-2A87-6941-BB1A-575BA143E98F}">
  <dimension ref="A1:AA63"/>
  <sheetViews>
    <sheetView topLeftCell="I30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27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  <c r="AA3" t="s">
        <v>50</v>
      </c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0.19109859796818299</v>
      </c>
      <c r="C8">
        <v>0.16258600291451999</v>
      </c>
      <c r="D8">
        <v>0.17412980267259501</v>
      </c>
      <c r="E8">
        <v>0.20254269898336</v>
      </c>
      <c r="F8">
        <v>0.15149467542844799</v>
      </c>
      <c r="G8">
        <v>0.147267303331067</v>
      </c>
      <c r="H8" s="6">
        <v>0.316982952719085</v>
      </c>
      <c r="I8" s="6">
        <v>0.30036856728509298</v>
      </c>
      <c r="J8" s="6">
        <v>0.33257763216632202</v>
      </c>
      <c r="K8" s="6">
        <v>0.37113986814465899</v>
      </c>
      <c r="L8" s="6">
        <v>0.36601864201103601</v>
      </c>
      <c r="M8" s="6">
        <v>0.35280213714159597</v>
      </c>
      <c r="O8">
        <v>0.25432972946402699</v>
      </c>
      <c r="P8">
        <v>0.19017043997105401</v>
      </c>
      <c r="Q8">
        <v>7.3368042280697293E-2</v>
      </c>
      <c r="R8">
        <v>0.13284543659357501</v>
      </c>
      <c r="S8">
        <v>0.115686153829964</v>
      </c>
      <c r="T8">
        <v>0.16178377859365201</v>
      </c>
      <c r="U8" s="36">
        <v>0.12438904694215901</v>
      </c>
      <c r="V8" s="36">
        <v>0.28816893253075399</v>
      </c>
      <c r="W8" s="36">
        <v>0.13841910003219299</v>
      </c>
      <c r="X8" s="36">
        <v>0.19858033938365599</v>
      </c>
      <c r="Y8" s="36">
        <v>0.155085870869623</v>
      </c>
      <c r="Z8" s="36">
        <v>0.180987897968685</v>
      </c>
    </row>
    <row r="9" spans="1:27" x14ac:dyDescent="0.2">
      <c r="A9" t="s">
        <v>6</v>
      </c>
      <c r="B9">
        <v>0.59205508662030404</v>
      </c>
      <c r="C9">
        <v>0.66983241495694501</v>
      </c>
      <c r="D9">
        <v>0.64074812079714005</v>
      </c>
      <c r="E9">
        <v>0.66149940885138203</v>
      </c>
      <c r="F9">
        <v>0.73739918088447498</v>
      </c>
      <c r="G9">
        <v>0.71170896563753705</v>
      </c>
      <c r="H9" s="6">
        <v>0.66805596417246804</v>
      </c>
      <c r="I9" s="6">
        <v>0.79722978157636204</v>
      </c>
      <c r="J9" s="6">
        <v>0.70804553154703698</v>
      </c>
      <c r="K9" s="6">
        <v>0.77223902552170798</v>
      </c>
      <c r="L9" s="6">
        <v>0.77677118772638398</v>
      </c>
      <c r="M9" s="6">
        <v>0.79045391522827502</v>
      </c>
      <c r="O9">
        <v>0.63465541692104199</v>
      </c>
      <c r="P9">
        <v>0.63659591951258598</v>
      </c>
      <c r="Q9">
        <v>0.63435442338257597</v>
      </c>
      <c r="R9">
        <v>0.65561486247670397</v>
      </c>
      <c r="S9">
        <v>0.75976263868393701</v>
      </c>
      <c r="T9">
        <v>0.71077584452584397</v>
      </c>
      <c r="U9" s="36">
        <v>0.66206262274223404</v>
      </c>
      <c r="V9" s="36">
        <v>0.63945639187574599</v>
      </c>
      <c r="W9" s="36">
        <v>0.68018727068627904</v>
      </c>
      <c r="X9" s="36">
        <v>0.72363577363274101</v>
      </c>
      <c r="Y9" s="36">
        <v>0.68721364072364199</v>
      </c>
      <c r="Z9" s="36">
        <v>0.65668604073522097</v>
      </c>
    </row>
    <row r="10" spans="1:27" x14ac:dyDescent="0.2">
      <c r="A10" t="s">
        <v>7</v>
      </c>
      <c r="B10">
        <v>0.10515367381348099</v>
      </c>
      <c r="C10">
        <v>9.4018200241184999E-2</v>
      </c>
      <c r="D10">
        <v>0.111807983514049</v>
      </c>
      <c r="E10">
        <v>0.11170857305806101</v>
      </c>
      <c r="F10">
        <v>0.10791927565157899</v>
      </c>
      <c r="G10">
        <v>0.103666959916433</v>
      </c>
      <c r="H10" s="6">
        <v>0.37424034439517601</v>
      </c>
      <c r="I10" s="6">
        <v>0.18754912251988901</v>
      </c>
      <c r="J10" s="6">
        <v>0.11854153494873</v>
      </c>
      <c r="K10" s="6">
        <v>0.310552637114764</v>
      </c>
      <c r="L10" s="6">
        <v>0.11329299666786399</v>
      </c>
      <c r="M10" s="6">
        <v>0.28269974739933501</v>
      </c>
      <c r="O10">
        <v>0.108617533715528</v>
      </c>
      <c r="P10">
        <v>0.125089169308473</v>
      </c>
      <c r="Q10">
        <v>0.100293681326557</v>
      </c>
      <c r="R10">
        <v>0.110457857861473</v>
      </c>
      <c r="S10">
        <v>9.9152084767773901E-2</v>
      </c>
      <c r="T10">
        <v>0.118390510200095</v>
      </c>
      <c r="U10" s="36">
        <v>0.31339469504023798</v>
      </c>
      <c r="V10" s="36">
        <v>0.108252067211501</v>
      </c>
      <c r="W10" s="36">
        <v>0.116873219392925</v>
      </c>
      <c r="X10" s="36">
        <v>0.11017066343437899</v>
      </c>
      <c r="Y10" s="36">
        <v>0.100983439248926</v>
      </c>
      <c r="Z10" s="36">
        <v>0.10875047777788301</v>
      </c>
    </row>
    <row r="11" spans="1:27" x14ac:dyDescent="0.2">
      <c r="A11" t="s">
        <v>8</v>
      </c>
      <c r="B11">
        <v>0.67091157108130595</v>
      </c>
      <c r="C11">
        <v>0.63063664931888297</v>
      </c>
      <c r="D11">
        <v>0.60159680129104898</v>
      </c>
      <c r="E11">
        <v>0.61386450721968699</v>
      </c>
      <c r="F11">
        <v>0.57317565305087004</v>
      </c>
      <c r="G11">
        <v>0.58278911372756403</v>
      </c>
      <c r="H11" s="6">
        <v>0.70316420647368005</v>
      </c>
      <c r="I11" s="6">
        <v>0.64302408471971795</v>
      </c>
      <c r="J11" s="6">
        <v>0.63182302722021699</v>
      </c>
      <c r="K11" s="6">
        <v>0.61347938689447001</v>
      </c>
      <c r="L11" s="6">
        <v>0.58550673383337404</v>
      </c>
      <c r="M11" s="6">
        <v>0.59377832118062202</v>
      </c>
      <c r="O11">
        <v>0.65373541127830204</v>
      </c>
      <c r="P11">
        <v>0.63423643626465798</v>
      </c>
      <c r="Q11">
        <v>0.59488026756869195</v>
      </c>
      <c r="R11">
        <v>0.61927677372591206</v>
      </c>
      <c r="S11">
        <v>0.54362346301196096</v>
      </c>
      <c r="T11">
        <v>0.57270017355373204</v>
      </c>
      <c r="U11" s="36">
        <v>0.67499914288421303</v>
      </c>
      <c r="V11" s="36">
        <v>0.66562143492685999</v>
      </c>
      <c r="W11" s="36">
        <v>0.57809339834865103</v>
      </c>
      <c r="X11" s="36">
        <v>0.58531726155781505</v>
      </c>
      <c r="Y11" s="36">
        <v>0.58491469801378904</v>
      </c>
      <c r="Z11" s="36">
        <v>0.55025801327364599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</row>
    <row r="13" spans="1:27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7" x14ac:dyDescent="0.2">
      <c r="A15" t="s">
        <v>5</v>
      </c>
      <c r="B15">
        <v>0.182365682469952</v>
      </c>
      <c r="C15">
        <v>0.125034270189603</v>
      </c>
      <c r="D15">
        <v>0.18446630782964399</v>
      </c>
      <c r="E15">
        <v>0.116551709400692</v>
      </c>
      <c r="F15">
        <v>0.195658135487215</v>
      </c>
      <c r="G15">
        <v>0.19577509639767299</v>
      </c>
      <c r="H15" s="6">
        <v>0.34283895431419997</v>
      </c>
      <c r="I15" s="6">
        <v>0.26901832160721101</v>
      </c>
      <c r="J15" s="6">
        <v>0.27777452368071498</v>
      </c>
      <c r="K15" s="6">
        <v>0.336551393865899</v>
      </c>
      <c r="L15" s="6">
        <v>0.30603771085172699</v>
      </c>
      <c r="M15" s="6">
        <v>0.32583608145293702</v>
      </c>
      <c r="O15">
        <v>0.118154908037073</v>
      </c>
      <c r="P15">
        <v>0.19538964550539201</v>
      </c>
      <c r="Q15">
        <v>0.22508860529701</v>
      </c>
      <c r="R15">
        <v>9.8943587258393195E-2</v>
      </c>
      <c r="S15">
        <v>9.5750011646324101E-2</v>
      </c>
      <c r="T15">
        <v>0.21701044702265701</v>
      </c>
      <c r="U15" s="36">
        <v>0.23867212802923901</v>
      </c>
      <c r="V15" s="36">
        <v>0.23754521585073801</v>
      </c>
      <c r="W15" s="36">
        <v>0.16872723186104099</v>
      </c>
      <c r="X15" s="36">
        <v>0.15299342194801999</v>
      </c>
      <c r="Y15" s="36">
        <v>0.184473801887616</v>
      </c>
      <c r="Z15" s="36">
        <v>0.16176251985926601</v>
      </c>
    </row>
    <row r="16" spans="1:27" x14ac:dyDescent="0.2">
      <c r="A16" t="s">
        <v>6</v>
      </c>
      <c r="B16">
        <v>0.59611954604708195</v>
      </c>
      <c r="C16">
        <v>0.58473525932313897</v>
      </c>
      <c r="D16">
        <v>0.66572733930764105</v>
      </c>
      <c r="E16">
        <v>0.62348209886319605</v>
      </c>
      <c r="F16">
        <v>0.65110011510746701</v>
      </c>
      <c r="G16">
        <v>0.70353653160308105</v>
      </c>
      <c r="H16" s="6">
        <v>0.72955501218277696</v>
      </c>
      <c r="I16" s="6">
        <v>0.68178144058806001</v>
      </c>
      <c r="J16" s="6">
        <v>0.68972215347215304</v>
      </c>
      <c r="K16" s="6">
        <v>0.68775238514209103</v>
      </c>
      <c r="L16" s="6">
        <v>0.73861462650824306</v>
      </c>
      <c r="M16" s="6">
        <v>0.69069330381105698</v>
      </c>
      <c r="O16">
        <v>0.63600181797765099</v>
      </c>
      <c r="P16">
        <v>0.80080228107571805</v>
      </c>
      <c r="Q16">
        <v>0.68571567321567295</v>
      </c>
      <c r="R16">
        <v>0.70862880505737602</v>
      </c>
      <c r="S16">
        <v>0.70738403342976397</v>
      </c>
      <c r="T16">
        <v>0.71476353611724996</v>
      </c>
      <c r="U16" s="36">
        <v>0.77194116360454901</v>
      </c>
      <c r="V16" s="36">
        <v>0.77206870241647096</v>
      </c>
      <c r="W16" s="36">
        <v>0.74728803400174304</v>
      </c>
      <c r="X16" s="36">
        <v>0.63738204412546495</v>
      </c>
      <c r="Y16" s="36">
        <v>0.68526067879726404</v>
      </c>
      <c r="Z16" s="36">
        <v>0.71095634215125703</v>
      </c>
    </row>
    <row r="17" spans="1:26" x14ac:dyDescent="0.2">
      <c r="A17" t="s">
        <v>7</v>
      </c>
      <c r="B17">
        <v>0.106691852078411</v>
      </c>
      <c r="C17">
        <v>0.119654073034916</v>
      </c>
      <c r="D17">
        <v>0.10314294376128701</v>
      </c>
      <c r="E17">
        <v>0.21967837935805501</v>
      </c>
      <c r="F17">
        <v>0.10576280945423699</v>
      </c>
      <c r="G17">
        <v>0.112832091844703</v>
      </c>
      <c r="H17" s="6">
        <v>0.17827072874663399</v>
      </c>
      <c r="I17" s="6">
        <v>0.38531121373920302</v>
      </c>
      <c r="J17" s="6">
        <v>0.109475171646381</v>
      </c>
      <c r="K17" s="6">
        <v>0.31455247768251199</v>
      </c>
      <c r="L17" s="6">
        <v>0.25880094463155601</v>
      </c>
      <c r="M17" s="6">
        <v>0.115079546319445</v>
      </c>
      <c r="O17">
        <v>0.122779733943092</v>
      </c>
      <c r="P17">
        <v>0.184667544113227</v>
      </c>
      <c r="Q17">
        <v>0.11061666903083001</v>
      </c>
      <c r="R17">
        <v>0.11187469898956701</v>
      </c>
      <c r="S17">
        <v>0.12222254104848999</v>
      </c>
      <c r="T17">
        <v>0.100472011193861</v>
      </c>
      <c r="U17" s="36">
        <v>0.19367208012593501</v>
      </c>
      <c r="V17" s="36">
        <v>0.19304689722599999</v>
      </c>
      <c r="W17" s="36">
        <v>0.10787771865112</v>
      </c>
      <c r="X17" s="36">
        <v>0.10016814721231</v>
      </c>
      <c r="Y17" s="36">
        <v>0.11097868086183001</v>
      </c>
      <c r="Z17" s="36">
        <v>0.106705584307556</v>
      </c>
    </row>
    <row r="18" spans="1:26" x14ac:dyDescent="0.2">
      <c r="A18" t="s">
        <v>8</v>
      </c>
      <c r="B18">
        <v>0.65958936786566402</v>
      </c>
      <c r="C18">
        <v>0.64969430732965705</v>
      </c>
      <c r="D18">
        <v>0.64722445279263097</v>
      </c>
      <c r="E18">
        <v>0.69241767413960598</v>
      </c>
      <c r="F18">
        <v>0.60160324938936605</v>
      </c>
      <c r="G18">
        <v>0.60151570143409805</v>
      </c>
      <c r="H18" s="6">
        <v>0.67619330100466501</v>
      </c>
      <c r="I18" s="6">
        <v>0.68681774106106497</v>
      </c>
      <c r="J18" s="6">
        <v>0.67431133957195299</v>
      </c>
      <c r="K18" s="6">
        <v>0.64871256941840205</v>
      </c>
      <c r="L18" s="6">
        <v>0.62260287857075602</v>
      </c>
      <c r="M18" s="6">
        <v>0.62328580473391604</v>
      </c>
      <c r="O18">
        <v>0.67202455054293997</v>
      </c>
      <c r="P18">
        <v>0.64224950548334603</v>
      </c>
      <c r="Q18">
        <v>0.60387047188180698</v>
      </c>
      <c r="R18">
        <v>0.617409603063648</v>
      </c>
      <c r="S18">
        <v>0.52719104911926595</v>
      </c>
      <c r="T18">
        <v>0.55575432111213297</v>
      </c>
      <c r="U18" s="36">
        <v>0.653155088755351</v>
      </c>
      <c r="V18" s="36">
        <v>0.63866092394618401</v>
      </c>
      <c r="W18" s="36">
        <v>0.54695460221266701</v>
      </c>
      <c r="X18" s="36">
        <v>0.62058963873012596</v>
      </c>
      <c r="Y18" s="36">
        <v>0.58700392384241995</v>
      </c>
      <c r="Z18" s="36">
        <v>0.57912166052074998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36">
        <v>1</v>
      </c>
      <c r="V19" s="36">
        <v>1</v>
      </c>
      <c r="W19" s="36">
        <v>1</v>
      </c>
      <c r="X19" s="36">
        <v>1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0.16393006882879699</v>
      </c>
      <c r="C22">
        <v>0.17283655948117599</v>
      </c>
      <c r="D22">
        <v>0.165281562977806</v>
      </c>
      <c r="E22">
        <v>0.16783647057231799</v>
      </c>
      <c r="F22">
        <v>0.152802429452706</v>
      </c>
      <c r="G22">
        <v>0.18068388544255201</v>
      </c>
      <c r="H22" s="6">
        <v>0.32857791361980299</v>
      </c>
      <c r="I22" s="6">
        <v>0.30581941883533098</v>
      </c>
      <c r="J22" s="6">
        <v>0.31797519698846899</v>
      </c>
      <c r="K22" s="6">
        <v>0.30065665255505297</v>
      </c>
      <c r="L22" s="6">
        <v>0.33708933491745102</v>
      </c>
      <c r="M22" s="6">
        <v>0.30431135122467401</v>
      </c>
      <c r="O22">
        <v>0.241932049055714</v>
      </c>
      <c r="P22">
        <v>0.13944980268958901</v>
      </c>
      <c r="Q22">
        <v>0.12885803116035399</v>
      </c>
      <c r="R22">
        <v>0.22980225786708899</v>
      </c>
      <c r="S22">
        <v>0.143667178532737</v>
      </c>
      <c r="T22">
        <v>0.16404884750527499</v>
      </c>
      <c r="U22" s="36">
        <v>0.27607536642476499</v>
      </c>
      <c r="V22" s="36">
        <v>0.27809145657343198</v>
      </c>
      <c r="W22" s="36">
        <v>0.179438446087794</v>
      </c>
      <c r="X22" s="36">
        <v>0.117713994264784</v>
      </c>
      <c r="Y22" s="36">
        <v>0.19219974781055499</v>
      </c>
      <c r="Z22" s="36">
        <v>0.17656356519708599</v>
      </c>
    </row>
    <row r="23" spans="1:26" x14ac:dyDescent="0.2">
      <c r="A23" t="s">
        <v>6</v>
      </c>
      <c r="B23">
        <v>0.66700774189798395</v>
      </c>
      <c r="C23">
        <v>0.65420750159511398</v>
      </c>
      <c r="D23">
        <v>0.71129243827160504</v>
      </c>
      <c r="E23">
        <v>0.65274915858666804</v>
      </c>
      <c r="F23">
        <v>0.66801672450356597</v>
      </c>
      <c r="G23">
        <v>0.63132857610780901</v>
      </c>
      <c r="H23" s="6">
        <v>0.68255610810459399</v>
      </c>
      <c r="I23" s="6">
        <v>0.71143811827780901</v>
      </c>
      <c r="J23" s="6">
        <v>0.68382846320346302</v>
      </c>
      <c r="K23" s="6">
        <v>0.67442072118702501</v>
      </c>
      <c r="L23" s="6">
        <v>0.75087615740740699</v>
      </c>
      <c r="M23" s="6">
        <v>0.69311797893000804</v>
      </c>
      <c r="O23">
        <v>0.65063431938431904</v>
      </c>
      <c r="P23">
        <v>0.73732935526302901</v>
      </c>
      <c r="Q23">
        <v>0.61382193971657995</v>
      </c>
      <c r="R23">
        <v>0.68781475796580704</v>
      </c>
      <c r="S23">
        <v>0.64626183616525701</v>
      </c>
      <c r="T23">
        <v>0.70865226374778201</v>
      </c>
      <c r="U23" s="36">
        <v>0.63944241855775996</v>
      </c>
      <c r="V23" s="36">
        <v>0.62905479510742601</v>
      </c>
      <c r="W23" s="36">
        <v>0.66094606320789095</v>
      </c>
      <c r="X23" s="36">
        <v>0.71268280632410996</v>
      </c>
      <c r="Y23" s="36">
        <v>0.67774847211611899</v>
      </c>
      <c r="Z23" s="36">
        <v>0.72175422505930897</v>
      </c>
    </row>
    <row r="24" spans="1:26" x14ac:dyDescent="0.2">
      <c r="A24" t="s">
        <v>7</v>
      </c>
      <c r="B24">
        <v>9.6277497507961704E-2</v>
      </c>
      <c r="C24">
        <v>0.119325404696874</v>
      </c>
      <c r="D24">
        <v>8.8221876743291294E-2</v>
      </c>
      <c r="E24">
        <v>0.120727016571096</v>
      </c>
      <c r="F24">
        <v>0.114480006346371</v>
      </c>
      <c r="G24">
        <v>0.11398439436187099</v>
      </c>
      <c r="H24" s="6">
        <v>0.36971346679296302</v>
      </c>
      <c r="I24" s="6">
        <v>0.365631591043862</v>
      </c>
      <c r="J24" s="6">
        <v>0.29252857253727899</v>
      </c>
      <c r="K24" s="6">
        <v>0.30254327492128302</v>
      </c>
      <c r="L24" s="6">
        <v>0.11798288872901</v>
      </c>
      <c r="M24" s="6">
        <v>0.12576104204669</v>
      </c>
      <c r="O24">
        <v>0.10993138746310201</v>
      </c>
      <c r="P24">
        <v>0.22260443687464501</v>
      </c>
      <c r="Q24">
        <v>0.124317350270267</v>
      </c>
      <c r="R24">
        <v>0.10911298582845</v>
      </c>
      <c r="S24">
        <v>0.11862243928137101</v>
      </c>
      <c r="T24">
        <v>0.112206983250755</v>
      </c>
      <c r="U24" s="36">
        <v>0.106533765733083</v>
      </c>
      <c r="V24" s="36">
        <v>0.11017892883638</v>
      </c>
      <c r="W24" s="36">
        <v>0.11126771657640699</v>
      </c>
      <c r="X24" s="36">
        <v>0.10922013850934501</v>
      </c>
      <c r="Y24" s="36">
        <v>9.8748552749938295E-2</v>
      </c>
      <c r="Z24" s="36">
        <v>0.12117792318623601</v>
      </c>
    </row>
    <row r="25" spans="1:26" x14ac:dyDescent="0.2">
      <c r="A25" t="s">
        <v>8</v>
      </c>
      <c r="B25">
        <v>0.641100611143685</v>
      </c>
      <c r="C25">
        <v>0.63392375708997994</v>
      </c>
      <c r="D25">
        <v>0.56424033977736499</v>
      </c>
      <c r="E25">
        <v>0.63327759470461997</v>
      </c>
      <c r="F25">
        <v>0.61285728325105404</v>
      </c>
      <c r="G25">
        <v>0.587672555306754</v>
      </c>
      <c r="H25" s="6">
        <v>0.68950760963894198</v>
      </c>
      <c r="I25" s="6">
        <v>0.68053047852920401</v>
      </c>
      <c r="J25" s="6">
        <v>0.65691300880510195</v>
      </c>
      <c r="K25" s="6">
        <v>0.66047523295461197</v>
      </c>
      <c r="L25" s="6">
        <v>0.61669075426771403</v>
      </c>
      <c r="M25" s="6">
        <v>0.60805927430513296</v>
      </c>
      <c r="O25">
        <v>0.65541409908072801</v>
      </c>
      <c r="P25">
        <v>0.59090168943445598</v>
      </c>
      <c r="Q25">
        <v>0.60463708261468796</v>
      </c>
      <c r="R25">
        <v>0.59127628668539201</v>
      </c>
      <c r="S25">
        <v>0.600833824527365</v>
      </c>
      <c r="T25">
        <v>0.55657052535172302</v>
      </c>
      <c r="U25" s="36">
        <v>0.66583325545512995</v>
      </c>
      <c r="V25" s="36">
        <v>0.65766590656936297</v>
      </c>
      <c r="W25" s="36">
        <v>0.56575424329897905</v>
      </c>
      <c r="X25" s="36">
        <v>0.60397668983331398</v>
      </c>
      <c r="Y25" s="36">
        <v>0.56500921155785899</v>
      </c>
      <c r="Z25" s="36">
        <v>0.54668869030563805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36">
        <v>1</v>
      </c>
      <c r="V26" s="36">
        <v>1</v>
      </c>
      <c r="W26" s="36">
        <v>1</v>
      </c>
      <c r="X26" s="36">
        <v>1</v>
      </c>
      <c r="Y26" s="36">
        <v>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0.15743813151320299</v>
      </c>
      <c r="C29">
        <v>0.14343689535030499</v>
      </c>
      <c r="D29">
        <v>0.18661279076054199</v>
      </c>
      <c r="E29">
        <v>0.18567516037686799</v>
      </c>
      <c r="F29">
        <v>0.17236364474935201</v>
      </c>
      <c r="G29">
        <v>0.166250979880426</v>
      </c>
      <c r="H29" s="6">
        <v>0.29262890229800298</v>
      </c>
      <c r="I29" s="6">
        <v>0.33993710454926501</v>
      </c>
      <c r="J29" s="6">
        <v>0.304960491159948</v>
      </c>
      <c r="K29" s="6">
        <v>0.37598775936634399</v>
      </c>
      <c r="L29" s="6">
        <v>0.34632983395004802</v>
      </c>
      <c r="M29" s="6">
        <v>0.23330973399827401</v>
      </c>
      <c r="O29">
        <v>0.23978690520222401</v>
      </c>
      <c r="P29">
        <v>0.220338477872973</v>
      </c>
      <c r="Q29">
        <v>0.171961913843765</v>
      </c>
      <c r="R29">
        <v>0.22153275110658799</v>
      </c>
      <c r="S29">
        <v>0.17317043088231601</v>
      </c>
      <c r="T29">
        <v>9.1521766196850998E-2</v>
      </c>
      <c r="U29" s="36">
        <v>0.112084349957247</v>
      </c>
      <c r="V29" s="36">
        <v>0.23195551853275501</v>
      </c>
      <c r="W29" s="36">
        <v>0.19652925983118899</v>
      </c>
      <c r="X29" s="36">
        <v>0.25332458687060799</v>
      </c>
      <c r="Y29" s="36">
        <v>0.16855738698949199</v>
      </c>
      <c r="Z29" s="36">
        <v>0.21363250621618801</v>
      </c>
    </row>
    <row r="30" spans="1:26" x14ac:dyDescent="0.2">
      <c r="A30" t="s">
        <v>6</v>
      </c>
      <c r="B30">
        <v>0.63833243499577097</v>
      </c>
      <c r="C30">
        <v>0.604246648883772</v>
      </c>
      <c r="D30">
        <v>0.65646499787124701</v>
      </c>
      <c r="E30">
        <v>0.65652641480766405</v>
      </c>
      <c r="F30">
        <v>0.67941115199955304</v>
      </c>
      <c r="G30">
        <v>0.70608442959982398</v>
      </c>
      <c r="H30" s="6">
        <v>0.69102903845323305</v>
      </c>
      <c r="I30" s="6">
        <v>0.74591574409197303</v>
      </c>
      <c r="J30" s="6">
        <v>0.74596492478499299</v>
      </c>
      <c r="K30" s="6">
        <v>0.80687569618490596</v>
      </c>
      <c r="L30" s="6">
        <v>0.66906149162095097</v>
      </c>
      <c r="M30" s="6">
        <v>0.70190544158660195</v>
      </c>
      <c r="O30">
        <v>0.63940917107583695</v>
      </c>
      <c r="P30">
        <v>0.59163475544743205</v>
      </c>
      <c r="Q30">
        <v>0.68026385758811503</v>
      </c>
      <c r="R30">
        <v>0.66606570215619998</v>
      </c>
      <c r="S30">
        <v>0.65140848997745504</v>
      </c>
      <c r="T30">
        <v>0.74469542073586104</v>
      </c>
      <c r="U30" s="36">
        <v>0.60719804749434303</v>
      </c>
      <c r="V30" s="36">
        <v>0.65063646442956802</v>
      </c>
      <c r="W30" s="36">
        <v>0.78915101320582803</v>
      </c>
      <c r="X30" s="36">
        <v>0.69013212664528401</v>
      </c>
      <c r="Y30" s="36">
        <v>0.71198424543946903</v>
      </c>
      <c r="Z30" s="36">
        <v>0.71494161705565196</v>
      </c>
    </row>
    <row r="31" spans="1:26" x14ac:dyDescent="0.2">
      <c r="A31" t="s">
        <v>7</v>
      </c>
      <c r="B31">
        <v>0.10987601093129699</v>
      </c>
      <c r="C31">
        <v>0.13153064660496799</v>
      </c>
      <c r="D31">
        <v>0.13001785560727999</v>
      </c>
      <c r="E31">
        <v>0.136217581073907</v>
      </c>
      <c r="F31">
        <v>0.105870061953815</v>
      </c>
      <c r="G31">
        <v>0.11825321880383299</v>
      </c>
      <c r="H31" s="6">
        <v>0.38244741153485701</v>
      </c>
      <c r="I31" s="6">
        <v>0.218908489353493</v>
      </c>
      <c r="J31" s="6">
        <v>0.114599124656974</v>
      </c>
      <c r="K31" s="6">
        <v>0.16849351472228299</v>
      </c>
      <c r="L31" s="6">
        <v>0.12048595238316601</v>
      </c>
      <c r="M31" s="6">
        <v>0.113338524293486</v>
      </c>
      <c r="O31">
        <v>0.109610819726112</v>
      </c>
      <c r="P31">
        <v>0.24264452212672999</v>
      </c>
      <c r="Q31">
        <v>0.10989653229478701</v>
      </c>
      <c r="R31">
        <v>9.8009210356900897E-2</v>
      </c>
      <c r="S31">
        <v>0.10115426904031</v>
      </c>
      <c r="T31">
        <v>0.106790046992254</v>
      </c>
      <c r="U31" s="36">
        <v>0.112680194110716</v>
      </c>
      <c r="V31" s="36">
        <v>0.12529427748574101</v>
      </c>
      <c r="W31" s="36">
        <v>0.166124342113736</v>
      </c>
      <c r="X31" s="36">
        <v>0.110098258395744</v>
      </c>
      <c r="Y31" s="36">
        <v>9.7798684962125099E-2</v>
      </c>
      <c r="Z31" s="36">
        <v>0.10905276725313599</v>
      </c>
    </row>
    <row r="32" spans="1:26" x14ac:dyDescent="0.2">
      <c r="A32" t="s">
        <v>8</v>
      </c>
      <c r="B32">
        <v>0.67701972497684804</v>
      </c>
      <c r="C32">
        <v>0.66837167162199496</v>
      </c>
      <c r="D32">
        <v>0.62409405222405001</v>
      </c>
      <c r="E32">
        <v>0.65494244543391</v>
      </c>
      <c r="F32">
        <v>0.52314274228701296</v>
      </c>
      <c r="G32">
        <v>0.61135401345725304</v>
      </c>
      <c r="H32" s="6">
        <v>0.64225988659621203</v>
      </c>
      <c r="I32" s="6">
        <v>0.63721710179544899</v>
      </c>
      <c r="J32" s="6">
        <v>0.61787351613738095</v>
      </c>
      <c r="K32" s="6">
        <v>0.59813559497194302</v>
      </c>
      <c r="L32" s="6">
        <v>0.61586096604514196</v>
      </c>
      <c r="M32" s="6">
        <v>0.57462297851367905</v>
      </c>
      <c r="O32">
        <v>0.66032449790327796</v>
      </c>
      <c r="P32">
        <v>0.65594677177842997</v>
      </c>
      <c r="Q32">
        <v>0.62633762327397502</v>
      </c>
      <c r="R32">
        <v>0.59321282943199805</v>
      </c>
      <c r="S32">
        <v>0.59842518524066401</v>
      </c>
      <c r="T32">
        <v>0.59233363831110397</v>
      </c>
      <c r="U32" s="36">
        <v>0.64053233325893399</v>
      </c>
      <c r="V32" s="36">
        <v>0.63633199901226301</v>
      </c>
      <c r="W32" s="36">
        <v>0.63341193388895201</v>
      </c>
      <c r="X32" s="36">
        <v>0.62398808051198895</v>
      </c>
      <c r="Y32" s="36">
        <v>0.58037763207400705</v>
      </c>
      <c r="Z32" s="36">
        <v>0.59064364691225701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0.17370812019503373</v>
      </c>
      <c r="C36">
        <f t="shared" si="0"/>
        <v>0.15097343198390098</v>
      </c>
      <c r="D36">
        <f t="shared" si="0"/>
        <v>0.17762261606014673</v>
      </c>
      <c r="E36">
        <f t="shared" si="0"/>
        <v>0.16815150983330951</v>
      </c>
      <c r="F36">
        <f t="shared" si="0"/>
        <v>0.16807972127943024</v>
      </c>
      <c r="G36">
        <f t="shared" si="0"/>
        <v>0.17249431626292949</v>
      </c>
      <c r="H36" s="6">
        <f t="shared" si="0"/>
        <v>0.32025718073777276</v>
      </c>
      <c r="I36" s="6">
        <f t="shared" si="0"/>
        <v>0.30378585306922495</v>
      </c>
      <c r="J36" s="6">
        <f t="shared" si="0"/>
        <v>0.3083219609988635</v>
      </c>
      <c r="K36" s="6">
        <f t="shared" si="0"/>
        <v>0.34608391848298869</v>
      </c>
      <c r="L36" s="6">
        <f t="shared" si="0"/>
        <v>0.33886888043256552</v>
      </c>
      <c r="M36" s="6">
        <f t="shared" si="0"/>
        <v>0.30406482595437023</v>
      </c>
      <c r="O36">
        <f>AVERAGE(O8,O15,O22,O29)</f>
        <v>0.21355089793975951</v>
      </c>
      <c r="P36">
        <f t="shared" ref="P36:T40" si="1">AVERAGE(P8,P15,P22,P29)</f>
        <v>0.186337091509752</v>
      </c>
      <c r="Q36">
        <f t="shared" si="1"/>
        <v>0.14981914814545658</v>
      </c>
      <c r="R36">
        <f t="shared" si="1"/>
        <v>0.17078100820641129</v>
      </c>
      <c r="S36">
        <f t="shared" si="1"/>
        <v>0.13206844372283527</v>
      </c>
      <c r="T36">
        <f t="shared" si="1"/>
        <v>0.15859120982960878</v>
      </c>
      <c r="U36" s="6">
        <f>AVERAGE(U8,U15,U22,U29)</f>
        <v>0.18780522283835249</v>
      </c>
      <c r="V36" s="6">
        <f t="shared" ref="V36:Z36" si="2">AVERAGE(V8,V15,V22,V29)</f>
        <v>0.25894028087191978</v>
      </c>
      <c r="W36" s="6">
        <f t="shared" si="2"/>
        <v>0.17077850945305423</v>
      </c>
      <c r="X36" s="6">
        <f t="shared" si="2"/>
        <v>0.18065308561676699</v>
      </c>
      <c r="Y36" s="6">
        <f t="shared" si="2"/>
        <v>0.1750792018893215</v>
      </c>
      <c r="Z36" s="6">
        <f t="shared" si="2"/>
        <v>0.18323662231030627</v>
      </c>
    </row>
    <row r="37" spans="1:27" x14ac:dyDescent="0.2">
      <c r="A37" t="s">
        <v>6</v>
      </c>
      <c r="B37">
        <f t="shared" ref="B37:M37" si="3">AVERAGE(B9,B16,B23,B30)</f>
        <v>0.62337870239028526</v>
      </c>
      <c r="C37">
        <f t="shared" si="3"/>
        <v>0.62825545618974243</v>
      </c>
      <c r="D37">
        <f t="shared" si="3"/>
        <v>0.66855822406190835</v>
      </c>
      <c r="E37">
        <f t="shared" si="3"/>
        <v>0.64856427027722752</v>
      </c>
      <c r="F37">
        <f t="shared" si="3"/>
        <v>0.68398179312376517</v>
      </c>
      <c r="G37">
        <f t="shared" si="3"/>
        <v>0.68816462573706272</v>
      </c>
      <c r="H37" s="6">
        <f t="shared" si="3"/>
        <v>0.69279903072826798</v>
      </c>
      <c r="I37" s="6">
        <f t="shared" si="3"/>
        <v>0.73409127113355099</v>
      </c>
      <c r="J37" s="6">
        <f t="shared" si="3"/>
        <v>0.70689026825191148</v>
      </c>
      <c r="K37" s="6">
        <f t="shared" si="3"/>
        <v>0.73532195700893244</v>
      </c>
      <c r="L37" s="6">
        <f t="shared" si="3"/>
        <v>0.73383086581574619</v>
      </c>
      <c r="M37" s="6">
        <f t="shared" si="3"/>
        <v>0.71904265988898552</v>
      </c>
      <c r="O37">
        <f>AVERAGE(O9,O16,O23,O30)</f>
        <v>0.6401751813397123</v>
      </c>
      <c r="P37">
        <f t="shared" ref="P37:R37" si="4">AVERAGE(P9,P16,P23,P30)</f>
        <v>0.69159057782469135</v>
      </c>
      <c r="Q37">
        <f t="shared" si="4"/>
        <v>0.65353897347573597</v>
      </c>
      <c r="R37">
        <f t="shared" si="4"/>
        <v>0.67953103191402175</v>
      </c>
      <c r="S37">
        <f t="shared" si="1"/>
        <v>0.69120424956410331</v>
      </c>
      <c r="T37">
        <f t="shared" si="1"/>
        <v>0.71972176628168427</v>
      </c>
      <c r="U37" s="6">
        <f t="shared" ref="U37:Z40" si="5">AVERAGE(U9,U16,U23,U30)</f>
        <v>0.67016106309972145</v>
      </c>
      <c r="V37" s="6">
        <f t="shared" si="5"/>
        <v>0.67280408845730277</v>
      </c>
      <c r="W37" s="6">
        <f t="shared" si="5"/>
        <v>0.71939309527543527</v>
      </c>
      <c r="X37" s="6">
        <f t="shared" si="5"/>
        <v>0.69095818768189998</v>
      </c>
      <c r="Y37" s="6">
        <f t="shared" si="5"/>
        <v>0.69055175926912349</v>
      </c>
      <c r="Z37" s="6">
        <f t="shared" si="5"/>
        <v>0.7010845562503597</v>
      </c>
    </row>
    <row r="38" spans="1:27" x14ac:dyDescent="0.2">
      <c r="A38" t="s">
        <v>7</v>
      </c>
      <c r="B38">
        <f t="shared" ref="B38:M38" si="6">AVERAGE(B10,B17,B24,B31)</f>
        <v>0.10449975858278768</v>
      </c>
      <c r="C38">
        <f t="shared" si="6"/>
        <v>0.11613208114448574</v>
      </c>
      <c r="D38">
        <f t="shared" si="6"/>
        <v>0.10829766490647683</v>
      </c>
      <c r="E38">
        <f t="shared" si="6"/>
        <v>0.14708288751527976</v>
      </c>
      <c r="F38">
        <f t="shared" si="6"/>
        <v>0.1085080383515005</v>
      </c>
      <c r="G38">
        <f t="shared" si="6"/>
        <v>0.11218416623170999</v>
      </c>
      <c r="H38" s="6">
        <f t="shared" si="6"/>
        <v>0.32616798786740753</v>
      </c>
      <c r="I38" s="6">
        <f t="shared" si="6"/>
        <v>0.28935010416411178</v>
      </c>
      <c r="J38" s="6">
        <f t="shared" si="6"/>
        <v>0.158786100947341</v>
      </c>
      <c r="K38" s="6">
        <f t="shared" si="6"/>
        <v>0.27403547611021051</v>
      </c>
      <c r="L38" s="6">
        <f t="shared" si="6"/>
        <v>0.152640695602899</v>
      </c>
      <c r="M38" s="6">
        <f t="shared" si="6"/>
        <v>0.159219715014739</v>
      </c>
      <c r="O38">
        <f>AVERAGE(O10,O17,O24,O31)</f>
        <v>0.11273486871195851</v>
      </c>
      <c r="P38">
        <f t="shared" si="1"/>
        <v>0.19375141810576874</v>
      </c>
      <c r="Q38">
        <f t="shared" si="1"/>
        <v>0.11128105823061026</v>
      </c>
      <c r="R38">
        <f t="shared" si="1"/>
        <v>0.10736368825909773</v>
      </c>
      <c r="S38">
        <f t="shared" si="1"/>
        <v>0.11028783353448622</v>
      </c>
      <c r="T38">
        <f t="shared" si="1"/>
        <v>0.10946488790924125</v>
      </c>
      <c r="U38" s="6">
        <f t="shared" si="5"/>
        <v>0.18157018375249301</v>
      </c>
      <c r="V38" s="6">
        <f t="shared" si="5"/>
        <v>0.13419304268990551</v>
      </c>
      <c r="W38" s="6">
        <f t="shared" si="5"/>
        <v>0.12553574918354699</v>
      </c>
      <c r="X38" s="6">
        <f t="shared" si="5"/>
        <v>0.1074143018879445</v>
      </c>
      <c r="Y38" s="6">
        <f t="shared" si="5"/>
        <v>0.10212733945570485</v>
      </c>
      <c r="Z38" s="6">
        <f t="shared" si="5"/>
        <v>0.11142168813120275</v>
      </c>
    </row>
    <row r="39" spans="1:27" x14ac:dyDescent="0.2">
      <c r="A39" t="s">
        <v>8</v>
      </c>
      <c r="B39">
        <f t="shared" ref="B39:M39" si="7">AVERAGE(B11,B18,B25,B32)</f>
        <v>0.66215531876687572</v>
      </c>
      <c r="C39">
        <f t="shared" si="7"/>
        <v>0.64565659634012873</v>
      </c>
      <c r="D39">
        <f t="shared" si="7"/>
        <v>0.60928891152127373</v>
      </c>
      <c r="E39">
        <f t="shared" si="7"/>
        <v>0.64862555537445565</v>
      </c>
      <c r="F39">
        <f t="shared" si="7"/>
        <v>0.57769473199457577</v>
      </c>
      <c r="G39">
        <f t="shared" si="7"/>
        <v>0.59583284598141728</v>
      </c>
      <c r="H39" s="6">
        <f t="shared" si="7"/>
        <v>0.67778125092837482</v>
      </c>
      <c r="I39" s="6">
        <f t="shared" si="7"/>
        <v>0.66189735152635898</v>
      </c>
      <c r="J39" s="6">
        <f t="shared" si="7"/>
        <v>0.64523022293366328</v>
      </c>
      <c r="K39" s="6">
        <f t="shared" si="7"/>
        <v>0.63020069605985674</v>
      </c>
      <c r="L39" s="6">
        <f t="shared" si="7"/>
        <v>0.61016533317924648</v>
      </c>
      <c r="M39" s="6">
        <f t="shared" si="7"/>
        <v>0.59993659468333749</v>
      </c>
      <c r="O39">
        <f>AVERAGE(O11,O18,O25,O32)</f>
        <v>0.66037463970131194</v>
      </c>
      <c r="P39">
        <f t="shared" si="1"/>
        <v>0.63083360074022243</v>
      </c>
      <c r="Q39">
        <f t="shared" si="1"/>
        <v>0.60743136133479048</v>
      </c>
      <c r="R39">
        <f t="shared" si="1"/>
        <v>0.60529387322673756</v>
      </c>
      <c r="S39">
        <f t="shared" si="1"/>
        <v>0.56751838047481395</v>
      </c>
      <c r="T39">
        <f t="shared" si="1"/>
        <v>0.569339664582173</v>
      </c>
      <c r="U39" s="6">
        <f t="shared" si="5"/>
        <v>0.65862995508840705</v>
      </c>
      <c r="V39" s="6">
        <f t="shared" si="5"/>
        <v>0.64957006611366741</v>
      </c>
      <c r="W39" s="6">
        <f t="shared" si="5"/>
        <v>0.58105354443731227</v>
      </c>
      <c r="X39" s="6">
        <f t="shared" si="5"/>
        <v>0.60846791765831099</v>
      </c>
      <c r="Y39" s="6">
        <f t="shared" si="5"/>
        <v>0.57932636637201873</v>
      </c>
      <c r="Z39" s="6">
        <f t="shared" si="5"/>
        <v>0.56667800275307278</v>
      </c>
    </row>
    <row r="40" spans="1:27" x14ac:dyDescent="0.2">
      <c r="A40" t="s">
        <v>9</v>
      </c>
      <c r="B40">
        <f t="shared" ref="B40:M40" si="8">AVERAGE(B12,B19,B26,B33)</f>
        <v>1</v>
      </c>
      <c r="C40">
        <f t="shared" si="8"/>
        <v>1</v>
      </c>
      <c r="D40">
        <f t="shared" si="8"/>
        <v>1</v>
      </c>
      <c r="E40">
        <f t="shared" si="8"/>
        <v>1</v>
      </c>
      <c r="F40">
        <f t="shared" si="8"/>
        <v>1</v>
      </c>
      <c r="G40">
        <f t="shared" si="8"/>
        <v>1</v>
      </c>
      <c r="H40" s="6">
        <f t="shared" si="8"/>
        <v>1</v>
      </c>
      <c r="I40" s="6">
        <f t="shared" si="8"/>
        <v>1</v>
      </c>
      <c r="J40" s="6">
        <f t="shared" si="8"/>
        <v>1</v>
      </c>
      <c r="K40" s="6">
        <f t="shared" si="8"/>
        <v>1</v>
      </c>
      <c r="L40" s="6">
        <f t="shared" si="8"/>
        <v>1</v>
      </c>
      <c r="M40" s="6">
        <f t="shared" si="8"/>
        <v>1</v>
      </c>
      <c r="O40">
        <f>AVERAGE(O12,O19,O26,O33)</f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 s="6">
        <f t="shared" si="5"/>
        <v>1</v>
      </c>
      <c r="V40" s="6">
        <f t="shared" si="5"/>
        <v>1</v>
      </c>
      <c r="W40" s="6">
        <f t="shared" si="5"/>
        <v>1</v>
      </c>
      <c r="X40" s="6">
        <f t="shared" si="5"/>
        <v>1</v>
      </c>
      <c r="Y40" s="6">
        <f t="shared" si="5"/>
        <v>1</v>
      </c>
      <c r="Z40" s="6">
        <f t="shared" si="5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0.14654906054273903</v>
      </c>
      <c r="I44">
        <f t="shared" ref="I44:M48" si="9">I36-C36</f>
        <v>0.15281242108532397</v>
      </c>
      <c r="J44">
        <f t="shared" si="9"/>
        <v>0.13069934493871677</v>
      </c>
      <c r="K44">
        <f t="shared" si="9"/>
        <v>0.17793240864967919</v>
      </c>
      <c r="L44">
        <f t="shared" si="9"/>
        <v>0.17078915915313528</v>
      </c>
      <c r="M44" s="9">
        <f t="shared" si="9"/>
        <v>0.13157050969144074</v>
      </c>
      <c r="N44">
        <f>AVERAGE(H44:M44)</f>
        <v>0.1517254840101725</v>
      </c>
      <c r="U44">
        <f t="shared" ref="U44:U48" si="10">U36-O36</f>
        <v>-2.5745675101407017E-2</v>
      </c>
      <c r="V44">
        <f t="shared" ref="V44:V48" si="11">V36-P36</f>
        <v>7.260318936216778E-2</v>
      </c>
      <c r="W44">
        <f t="shared" ref="W44:W48" si="12">W36-Q36</f>
        <v>2.0959361307597651E-2</v>
      </c>
      <c r="X44">
        <f t="shared" ref="X44:X48" si="13">X36-R36</f>
        <v>9.8720774103557007E-3</v>
      </c>
      <c r="Y44">
        <f t="shared" ref="Y44:Y48" si="14">Y36-S36</f>
        <v>4.3010758166486224E-2</v>
      </c>
      <c r="Z44" s="9">
        <f t="shared" ref="Z44:Z48" si="15">Z36-T36</f>
        <v>2.4645412480697487E-2</v>
      </c>
      <c r="AA44" s="14">
        <f>AVERAGE(U44:Z44)</f>
        <v>2.422418727098297E-2</v>
      </c>
    </row>
    <row r="45" spans="1:27" x14ac:dyDescent="0.2">
      <c r="A45" t="s">
        <v>6</v>
      </c>
      <c r="H45">
        <f t="shared" ref="H45:H48" si="16">H37-B37</f>
        <v>6.9420328337982729E-2</v>
      </c>
      <c r="I45">
        <f t="shared" si="9"/>
        <v>0.10583581494380856</v>
      </c>
      <c r="J45">
        <f t="shared" si="9"/>
        <v>3.8332044190003134E-2</v>
      </c>
      <c r="K45">
        <f t="shared" si="9"/>
        <v>8.6757686731704919E-2</v>
      </c>
      <c r="L45">
        <f t="shared" si="9"/>
        <v>4.9849072691981022E-2</v>
      </c>
      <c r="M45" s="9">
        <f t="shared" si="9"/>
        <v>3.0878034151922806E-2</v>
      </c>
      <c r="N45">
        <f t="shared" ref="N45:N48" si="17">AVERAGE(H45:M45)</f>
        <v>6.3512163507900524E-2</v>
      </c>
      <c r="U45">
        <f t="shared" si="10"/>
        <v>2.9985881760009159E-2</v>
      </c>
      <c r="V45">
        <f t="shared" si="11"/>
        <v>-1.8786489367388581E-2</v>
      </c>
      <c r="W45">
        <f t="shared" si="12"/>
        <v>6.5854121799699294E-2</v>
      </c>
      <c r="X45">
        <f t="shared" si="13"/>
        <v>1.1427155767878228E-2</v>
      </c>
      <c r="Y45">
        <f t="shared" si="14"/>
        <v>-6.5249029497982391E-4</v>
      </c>
      <c r="Z45" s="9">
        <f t="shared" si="15"/>
        <v>-1.8637210031324569E-2</v>
      </c>
      <c r="AA45" s="14">
        <f t="shared" ref="AA45:AA48" si="18">AVERAGE(U45:Z45)</f>
        <v>1.1531828272315617E-2</v>
      </c>
    </row>
    <row r="46" spans="1:27" x14ac:dyDescent="0.2">
      <c r="A46" t="s">
        <v>7</v>
      </c>
      <c r="H46">
        <f t="shared" si="16"/>
        <v>0.22166822928461985</v>
      </c>
      <c r="I46">
        <f t="shared" si="9"/>
        <v>0.17321802301962602</v>
      </c>
      <c r="J46">
        <f t="shared" si="9"/>
        <v>5.0488436040864171E-2</v>
      </c>
      <c r="K46">
        <f t="shared" si="9"/>
        <v>0.12695258859493075</v>
      </c>
      <c r="L46">
        <f t="shared" si="9"/>
        <v>4.4132657251398505E-2</v>
      </c>
      <c r="M46" s="9">
        <f t="shared" si="9"/>
        <v>4.7035548783029013E-2</v>
      </c>
      <c r="N46">
        <f t="shared" si="17"/>
        <v>0.11058258049574472</v>
      </c>
      <c r="U46">
        <f t="shared" si="10"/>
        <v>6.88353150405345E-2</v>
      </c>
      <c r="V46">
        <f t="shared" si="11"/>
        <v>-5.9558375415863229E-2</v>
      </c>
      <c r="W46">
        <f t="shared" si="12"/>
        <v>1.425469095293673E-2</v>
      </c>
      <c r="X46">
        <f t="shared" si="13"/>
        <v>5.061362884677123E-5</v>
      </c>
      <c r="Y46">
        <f t="shared" si="14"/>
        <v>-8.1604940787813746E-3</v>
      </c>
      <c r="Z46" s="9">
        <f t="shared" si="15"/>
        <v>1.9568002219614994E-3</v>
      </c>
      <c r="AA46" s="14">
        <f t="shared" si="18"/>
        <v>2.896425058272483E-3</v>
      </c>
    </row>
    <row r="47" spans="1:27" x14ac:dyDescent="0.2">
      <c r="A47" t="s">
        <v>8</v>
      </c>
      <c r="H47">
        <f t="shared" si="16"/>
        <v>1.5625932161499101E-2</v>
      </c>
      <c r="I47">
        <f t="shared" si="9"/>
        <v>1.6240755186230249E-2</v>
      </c>
      <c r="J47">
        <f t="shared" si="9"/>
        <v>3.5941311412389543E-2</v>
      </c>
      <c r="K47">
        <f t="shared" si="9"/>
        <v>-1.8424859314598918E-2</v>
      </c>
      <c r="L47">
        <f t="shared" si="9"/>
        <v>3.2470601184670711E-2</v>
      </c>
      <c r="M47" s="9">
        <f t="shared" si="9"/>
        <v>4.1037487019202068E-3</v>
      </c>
      <c r="N47">
        <f t="shared" si="17"/>
        <v>1.4326248222018481E-2</v>
      </c>
      <c r="U47">
        <f t="shared" si="10"/>
        <v>-1.7446846129048899E-3</v>
      </c>
      <c r="V47">
        <f t="shared" si="11"/>
        <v>1.8736465373444977E-2</v>
      </c>
      <c r="W47">
        <f t="shared" si="12"/>
        <v>-2.6377816897478201E-2</v>
      </c>
      <c r="X47">
        <f t="shared" si="13"/>
        <v>3.1740444315734306E-3</v>
      </c>
      <c r="Y47">
        <f t="shared" si="14"/>
        <v>1.1807985897204776E-2</v>
      </c>
      <c r="Z47" s="9">
        <f t="shared" si="15"/>
        <v>-2.6616618291002148E-3</v>
      </c>
      <c r="AA47" s="14">
        <f t="shared" si="18"/>
        <v>4.8905539378997964E-4</v>
      </c>
    </row>
    <row r="48" spans="1:27" x14ac:dyDescent="0.2">
      <c r="A48" t="s">
        <v>9</v>
      </c>
      <c r="H48">
        <f t="shared" si="16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 s="9">
        <f t="shared" si="9"/>
        <v>0</v>
      </c>
      <c r="N48">
        <f t="shared" si="17"/>
        <v>0</v>
      </c>
      <c r="U48">
        <f t="shared" si="10"/>
        <v>0</v>
      </c>
      <c r="V48">
        <f t="shared" si="11"/>
        <v>0</v>
      </c>
      <c r="W48">
        <f t="shared" si="12"/>
        <v>0</v>
      </c>
      <c r="X48">
        <f t="shared" si="13"/>
        <v>0</v>
      </c>
      <c r="Y48">
        <f t="shared" si="14"/>
        <v>0</v>
      </c>
      <c r="Z48" s="9">
        <f t="shared" si="15"/>
        <v>0</v>
      </c>
      <c r="AA48" s="14">
        <f t="shared" si="18"/>
        <v>0</v>
      </c>
    </row>
    <row r="53" spans="1:2" x14ac:dyDescent="0.2">
      <c r="A53" s="33" t="s">
        <v>27</v>
      </c>
      <c r="B53" s="33"/>
    </row>
    <row r="54" spans="1:2" x14ac:dyDescent="0.2">
      <c r="A54" s="3" t="s">
        <v>25</v>
      </c>
      <c r="B54" s="4">
        <v>202</v>
      </c>
    </row>
    <row r="55" spans="1:2" x14ac:dyDescent="0.2">
      <c r="A55" s="3" t="s">
        <v>26</v>
      </c>
      <c r="B55" s="4">
        <v>29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7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0.83309470713554801</v>
      </c>
    </row>
    <row r="61" spans="1:2" x14ac:dyDescent="0.2">
      <c r="A61" s="3" t="s">
        <v>7</v>
      </c>
      <c r="B61" s="4">
        <v>0.43031040779062601</v>
      </c>
    </row>
    <row r="62" spans="1:2" x14ac:dyDescent="0.2">
      <c r="A62" s="3" t="s">
        <v>8</v>
      </c>
      <c r="B62" s="4">
        <v>0.81336153640863196</v>
      </c>
    </row>
    <row r="63" spans="1:2" x14ac:dyDescent="0.2">
      <c r="A63" s="3" t="s">
        <v>9</v>
      </c>
      <c r="B63" s="4">
        <v>0.90909090909090895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32" priority="1" operator="equal">
      <formula>0</formula>
    </cfRule>
    <cfRule type="cellIs" dxfId="31" priority="2" operator="lessThan">
      <formula>0</formula>
    </cfRule>
    <cfRule type="cellIs" dxfId="30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49B0-FA37-1944-8546-CBE93105FC18}">
  <dimension ref="A1:AA63"/>
  <sheetViews>
    <sheetView topLeftCell="I27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28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  <c r="AA4" t="s">
        <v>50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0.15935388099433001</v>
      </c>
      <c r="C8">
        <v>0.15328116288444399</v>
      </c>
      <c r="D8">
        <v>0.141514235498822</v>
      </c>
      <c r="E8">
        <v>0.160422504241441</v>
      </c>
      <c r="F8">
        <v>0.16808150196272401</v>
      </c>
      <c r="G8">
        <v>0.20403526399161001</v>
      </c>
      <c r="H8" s="6">
        <v>0.30591061479089299</v>
      </c>
      <c r="I8" s="6">
        <v>0.297553306972418</v>
      </c>
      <c r="J8" s="6">
        <v>0.26641623815204102</v>
      </c>
      <c r="K8" s="6">
        <v>0.283431753372474</v>
      </c>
      <c r="L8" s="6">
        <v>0.25529082990215402</v>
      </c>
      <c r="M8" s="6">
        <v>0.29265848741198602</v>
      </c>
      <c r="O8">
        <v>0.27278418757211997</v>
      </c>
      <c r="P8">
        <v>0.27240646030989202</v>
      </c>
      <c r="Q8">
        <v>0.23892934013070799</v>
      </c>
      <c r="R8">
        <v>0.20403696570815699</v>
      </c>
      <c r="S8">
        <v>0.13656018454799401</v>
      </c>
      <c r="T8">
        <v>0.15923798011256299</v>
      </c>
      <c r="U8" s="36">
        <v>0.30882103442705</v>
      </c>
      <c r="V8" s="36">
        <v>0.31418488032349201</v>
      </c>
      <c r="W8" s="36">
        <v>0.34178119774813298</v>
      </c>
      <c r="X8" s="36">
        <v>0.36333436900619198</v>
      </c>
      <c r="Y8" s="36">
        <v>0.254032928316342</v>
      </c>
      <c r="Z8" s="36">
        <v>0.20234248034917701</v>
      </c>
    </row>
    <row r="9" spans="1:27" x14ac:dyDescent="0.2">
      <c r="A9" t="s">
        <v>6</v>
      </c>
      <c r="B9">
        <v>0.63091981473440395</v>
      </c>
      <c r="C9">
        <v>0.64428896428896398</v>
      </c>
      <c r="D9">
        <v>0.653848792989418</v>
      </c>
      <c r="E9">
        <v>0.67166159412482895</v>
      </c>
      <c r="F9">
        <v>0.70718855218855203</v>
      </c>
      <c r="G9">
        <v>0.639475189475189</v>
      </c>
      <c r="H9" s="6">
        <v>0.72862286890064598</v>
      </c>
      <c r="I9" s="6">
        <v>0.65103993567408203</v>
      </c>
      <c r="J9" s="6">
        <v>0.724796478598562</v>
      </c>
      <c r="K9" s="6">
        <v>0.66221726190476105</v>
      </c>
      <c r="L9" s="6">
        <v>0.74260629892982799</v>
      </c>
      <c r="M9" s="6">
        <v>0.74874683128383301</v>
      </c>
      <c r="O9">
        <v>0.71162950365331301</v>
      </c>
      <c r="P9">
        <v>0.64198762909407503</v>
      </c>
      <c r="Q9">
        <v>0.70833817147548594</v>
      </c>
      <c r="R9">
        <v>0.63129284564067101</v>
      </c>
      <c r="S9">
        <v>0.66584902440554605</v>
      </c>
      <c r="T9">
        <v>0.72731929360438097</v>
      </c>
      <c r="U9" s="36">
        <v>0.73590027857020901</v>
      </c>
      <c r="V9" s="36">
        <v>0.71679393679393599</v>
      </c>
      <c r="W9" s="36">
        <v>0.70003372401592201</v>
      </c>
      <c r="X9" s="36">
        <v>0.77708513381153999</v>
      </c>
      <c r="Y9" s="36">
        <v>0.77311342080691903</v>
      </c>
      <c r="Z9" s="36">
        <v>0.75715007215007202</v>
      </c>
    </row>
    <row r="10" spans="1:27" x14ac:dyDescent="0.2">
      <c r="A10" t="s">
        <v>7</v>
      </c>
      <c r="B10">
        <v>0.15820265435668099</v>
      </c>
      <c r="C10">
        <v>0.16834215426264701</v>
      </c>
      <c r="D10">
        <v>0.14634487770301399</v>
      </c>
      <c r="E10">
        <v>0.159100471682909</v>
      </c>
      <c r="F10">
        <v>0.154050091121993</v>
      </c>
      <c r="G10">
        <v>0.14331555771447699</v>
      </c>
      <c r="H10" s="6">
        <v>0.17663529364800601</v>
      </c>
      <c r="I10" s="6">
        <v>0.177941914501582</v>
      </c>
      <c r="J10" s="6">
        <v>0.154257175764999</v>
      </c>
      <c r="K10" s="6">
        <v>0.153998593197923</v>
      </c>
      <c r="L10" s="6">
        <v>0.195101715059294</v>
      </c>
      <c r="M10" s="6">
        <v>0.18721888744821999</v>
      </c>
      <c r="O10">
        <v>0.15828779882431299</v>
      </c>
      <c r="P10">
        <v>0.15854190501305099</v>
      </c>
      <c r="Q10">
        <v>0.150527089911313</v>
      </c>
      <c r="R10">
        <v>0.14351832854270699</v>
      </c>
      <c r="S10">
        <v>0.15546995026461299</v>
      </c>
      <c r="T10">
        <v>0.17811119986937299</v>
      </c>
      <c r="U10" s="36">
        <v>0.16302558589071001</v>
      </c>
      <c r="V10" s="36">
        <v>0.167333490287258</v>
      </c>
      <c r="W10" s="36">
        <v>0.15346411833382201</v>
      </c>
      <c r="X10" s="36">
        <v>0.158954200878832</v>
      </c>
      <c r="Y10" s="36">
        <v>0.19158754159225</v>
      </c>
      <c r="Z10" s="36">
        <v>0.16382980734765401</v>
      </c>
    </row>
    <row r="11" spans="1:27" x14ac:dyDescent="0.2">
      <c r="A11" t="s">
        <v>8</v>
      </c>
      <c r="B11">
        <v>0.61184770110827402</v>
      </c>
      <c r="C11">
        <v>0.62568726765996496</v>
      </c>
      <c r="D11">
        <v>0.56963426578324405</v>
      </c>
      <c r="E11">
        <v>0.624857085749571</v>
      </c>
      <c r="F11">
        <v>0.54074555003928604</v>
      </c>
      <c r="G11">
        <v>0.59600365824204105</v>
      </c>
      <c r="H11" s="6">
        <v>0.53676706011720798</v>
      </c>
      <c r="I11" s="6">
        <v>0.60832054929462498</v>
      </c>
      <c r="J11" s="6">
        <v>0.53143513719836599</v>
      </c>
      <c r="K11" s="6">
        <v>0.56266620479749097</v>
      </c>
      <c r="L11" s="6">
        <v>0.532341834308801</v>
      </c>
      <c r="M11" s="6">
        <v>0.48486883159101302</v>
      </c>
      <c r="O11">
        <v>0.58055337127596995</v>
      </c>
      <c r="P11">
        <v>0.58890357056801201</v>
      </c>
      <c r="Q11">
        <v>0.58060793985324999</v>
      </c>
      <c r="R11">
        <v>0.53836813001435202</v>
      </c>
      <c r="S11">
        <v>0.48905896715934999</v>
      </c>
      <c r="T11">
        <v>0.47887561738628498</v>
      </c>
      <c r="U11" s="36">
        <v>0.50147396589586402</v>
      </c>
      <c r="V11" s="36">
        <v>0.53822004162423198</v>
      </c>
      <c r="W11" s="36">
        <v>0.49697482223175998</v>
      </c>
      <c r="X11" s="36">
        <v>0.51920302721274803</v>
      </c>
      <c r="Y11" s="36">
        <v>0.51206353773691904</v>
      </c>
      <c r="Z11" s="36">
        <v>0.54452716749113805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</row>
    <row r="13" spans="1:27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7" x14ac:dyDescent="0.2">
      <c r="A15" t="s">
        <v>5</v>
      </c>
      <c r="B15">
        <v>0.292441023955127</v>
      </c>
      <c r="C15">
        <v>0.21785367425631699</v>
      </c>
      <c r="D15">
        <v>0.18615073212060301</v>
      </c>
      <c r="E15">
        <v>0.21730490632083499</v>
      </c>
      <c r="F15">
        <v>0.16963155559821899</v>
      </c>
      <c r="G15">
        <v>0.19504340060495901</v>
      </c>
      <c r="H15" s="6">
        <v>0.30365366719753001</v>
      </c>
      <c r="I15" s="6">
        <v>0.30530859078434303</v>
      </c>
      <c r="J15" s="6">
        <v>0.32052822851095403</v>
      </c>
      <c r="K15" s="6">
        <v>0.31693335061408501</v>
      </c>
      <c r="L15" s="6">
        <v>0.28634315344713002</v>
      </c>
      <c r="M15" s="6">
        <v>0.26063155186625703</v>
      </c>
      <c r="O15">
        <v>0.179710621158609</v>
      </c>
      <c r="P15">
        <v>0.32787169582353098</v>
      </c>
      <c r="Q15">
        <v>0.20136709687381699</v>
      </c>
      <c r="R15">
        <v>0.26386690028568799</v>
      </c>
      <c r="S15">
        <v>0.21465445226993399</v>
      </c>
      <c r="T15">
        <v>0.14745400160761701</v>
      </c>
      <c r="U15" s="36">
        <v>0.31418488032349201</v>
      </c>
      <c r="V15" s="36">
        <v>0.37045668482533101</v>
      </c>
      <c r="W15" s="36">
        <v>0.34733644186914098</v>
      </c>
      <c r="X15" s="36">
        <v>0.35079302328307399</v>
      </c>
      <c r="Y15" s="36">
        <v>0.307169286374261</v>
      </c>
      <c r="Z15" s="36">
        <v>0.153481153616222</v>
      </c>
    </row>
    <row r="16" spans="1:27" x14ac:dyDescent="0.2">
      <c r="A16" t="s">
        <v>6</v>
      </c>
      <c r="B16">
        <v>0.65637648809523796</v>
      </c>
      <c r="C16">
        <v>0.60147732426303802</v>
      </c>
      <c r="D16">
        <v>0.62960679945054898</v>
      </c>
      <c r="E16">
        <v>0.62764514652014602</v>
      </c>
      <c r="F16">
        <v>0.69031684981684904</v>
      </c>
      <c r="G16">
        <v>0.70184853090172195</v>
      </c>
      <c r="H16" s="6">
        <v>0.74723461723461704</v>
      </c>
      <c r="I16" s="6">
        <v>0.64703583453583402</v>
      </c>
      <c r="J16" s="6">
        <v>0.67142876120870598</v>
      </c>
      <c r="K16" s="6">
        <v>0.66680427547362997</v>
      </c>
      <c r="L16" s="6">
        <v>0.75881746031746</v>
      </c>
      <c r="M16" s="6">
        <v>0.71340643891618405</v>
      </c>
      <c r="O16">
        <v>0.69992171717171703</v>
      </c>
      <c r="P16">
        <v>0.63356294007959701</v>
      </c>
      <c r="Q16">
        <v>0.71654473571037602</v>
      </c>
      <c r="R16">
        <v>0.69816015295006795</v>
      </c>
      <c r="S16">
        <v>0.73222874104452995</v>
      </c>
      <c r="T16">
        <v>0.74884101084100996</v>
      </c>
      <c r="U16" s="36">
        <v>0.71679393679393599</v>
      </c>
      <c r="V16" s="36">
        <v>0.65949725235439505</v>
      </c>
      <c r="W16" s="36">
        <v>0.75063673197315395</v>
      </c>
      <c r="X16" s="36">
        <v>0.73200863678804795</v>
      </c>
      <c r="Y16" s="36">
        <v>0.80291425396069305</v>
      </c>
      <c r="Z16" s="36">
        <v>0.74219872039724899</v>
      </c>
    </row>
    <row r="17" spans="1:26" x14ac:dyDescent="0.2">
      <c r="A17" t="s">
        <v>7</v>
      </c>
      <c r="B17">
        <v>0.14404003358033399</v>
      </c>
      <c r="C17">
        <v>0.13800125782080699</v>
      </c>
      <c r="D17">
        <v>0.13946315763814501</v>
      </c>
      <c r="E17">
        <v>0.12932955102296101</v>
      </c>
      <c r="F17">
        <v>0.15134592343837899</v>
      </c>
      <c r="G17">
        <v>0.16486659960535799</v>
      </c>
      <c r="H17" s="6">
        <v>0.17362754120608201</v>
      </c>
      <c r="I17" s="6">
        <v>0.160107251845621</v>
      </c>
      <c r="J17" s="6">
        <v>0.16208113298672899</v>
      </c>
      <c r="K17" s="6">
        <v>0.16834127273139499</v>
      </c>
      <c r="L17" s="6">
        <v>0.17488261503069899</v>
      </c>
      <c r="M17" s="6">
        <v>0.199519731535063</v>
      </c>
      <c r="O17">
        <v>0.182825486635597</v>
      </c>
      <c r="P17">
        <v>0.148456764763678</v>
      </c>
      <c r="Q17">
        <v>0.201646055373182</v>
      </c>
      <c r="R17">
        <v>0.145616907131082</v>
      </c>
      <c r="S17">
        <v>0.194746248693103</v>
      </c>
      <c r="T17">
        <v>0.201670189885613</v>
      </c>
      <c r="U17" s="36">
        <v>0.167333490287258</v>
      </c>
      <c r="V17" s="36">
        <v>0.163225809678816</v>
      </c>
      <c r="W17" s="36">
        <v>0.156616943538122</v>
      </c>
      <c r="X17" s="36">
        <v>0.142058929308187</v>
      </c>
      <c r="Y17" s="36">
        <v>0.165426976813842</v>
      </c>
      <c r="Z17" s="36">
        <v>0.178978644567275</v>
      </c>
    </row>
    <row r="18" spans="1:26" x14ac:dyDescent="0.2">
      <c r="A18" t="s">
        <v>8</v>
      </c>
      <c r="B18">
        <v>0.60755717536913401</v>
      </c>
      <c r="C18">
        <v>0.58471874087139897</v>
      </c>
      <c r="D18">
        <v>0.50626113681038698</v>
      </c>
      <c r="E18">
        <v>0.51110167088295699</v>
      </c>
      <c r="F18">
        <v>0.54348584359430496</v>
      </c>
      <c r="G18">
        <v>0.55919802452505296</v>
      </c>
      <c r="H18" s="6">
        <v>0.54388124165477503</v>
      </c>
      <c r="I18" s="6">
        <v>0.58198015442389806</v>
      </c>
      <c r="J18" s="6">
        <v>0.53359157817646596</v>
      </c>
      <c r="K18" s="6">
        <v>0.54609937494689997</v>
      </c>
      <c r="L18" s="6">
        <v>0.51953240461991101</v>
      </c>
      <c r="M18" s="6">
        <v>0.55978295146771795</v>
      </c>
      <c r="O18">
        <v>0.49458790443060602</v>
      </c>
      <c r="P18">
        <v>0.48553092392529901</v>
      </c>
      <c r="Q18">
        <v>0.50504124439702303</v>
      </c>
      <c r="R18">
        <v>0.48979852911066002</v>
      </c>
      <c r="S18">
        <v>0.47265069677014498</v>
      </c>
      <c r="T18">
        <v>0.45930673866301602</v>
      </c>
      <c r="U18" s="36">
        <v>0.53822004162423198</v>
      </c>
      <c r="V18" s="36">
        <v>0.49428765590457702</v>
      </c>
      <c r="W18" s="36">
        <v>0.505597903136217</v>
      </c>
      <c r="X18" s="36">
        <v>0.51017645867771699</v>
      </c>
      <c r="Y18" s="36">
        <v>0.45032874180640298</v>
      </c>
      <c r="Z18" s="36">
        <v>0.502794759816931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36">
        <v>1</v>
      </c>
      <c r="V19" s="36">
        <v>1</v>
      </c>
      <c r="W19" s="36">
        <v>1</v>
      </c>
      <c r="X19" s="36">
        <v>1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0.21920778138253999</v>
      </c>
      <c r="C22">
        <v>0.17015407683525</v>
      </c>
      <c r="D22">
        <v>0.20375746127104499</v>
      </c>
      <c r="E22">
        <v>0.20986204535871</v>
      </c>
      <c r="F22">
        <v>0.19761516180241601</v>
      </c>
      <c r="G22">
        <v>0.18318395325950601</v>
      </c>
      <c r="H22" s="6">
        <v>0.27983378933000702</v>
      </c>
      <c r="I22" s="6">
        <v>0.30578007067072399</v>
      </c>
      <c r="J22" s="6">
        <v>0.264612534247048</v>
      </c>
      <c r="K22" s="6">
        <v>0.27535193496795402</v>
      </c>
      <c r="L22" s="6">
        <v>0.29590881061435498</v>
      </c>
      <c r="M22" s="6">
        <v>0.256029207751791</v>
      </c>
      <c r="O22">
        <v>0.18017760651937401</v>
      </c>
      <c r="P22">
        <v>0.290256350658745</v>
      </c>
      <c r="Q22">
        <v>0.151472264546227</v>
      </c>
      <c r="R22">
        <v>0.31429376733235398</v>
      </c>
      <c r="S22">
        <v>0.21213765496568099</v>
      </c>
      <c r="T22">
        <v>0.32260254259589299</v>
      </c>
      <c r="U22" s="36">
        <v>0.27538902400057702</v>
      </c>
      <c r="V22" s="36">
        <v>0.35582651385176001</v>
      </c>
      <c r="W22" s="36">
        <v>0.27250675731223201</v>
      </c>
      <c r="X22" s="36">
        <v>0.33490108622414999</v>
      </c>
      <c r="Y22" s="36">
        <v>0.307169286374261</v>
      </c>
      <c r="Z22" s="36">
        <v>0.2523558567002</v>
      </c>
    </row>
    <row r="23" spans="1:26" x14ac:dyDescent="0.2">
      <c r="A23" t="s">
        <v>6</v>
      </c>
      <c r="B23">
        <v>0.60338624338624303</v>
      </c>
      <c r="C23">
        <v>0.64095868079616203</v>
      </c>
      <c r="D23">
        <v>0.63304286403769405</v>
      </c>
      <c r="E23">
        <v>0.620547231552666</v>
      </c>
      <c r="F23">
        <v>0.62135186450975899</v>
      </c>
      <c r="G23">
        <v>0.66032010582010503</v>
      </c>
      <c r="H23" s="6">
        <v>0.72926639114427105</v>
      </c>
      <c r="I23" s="6">
        <v>0.60638352638352599</v>
      </c>
      <c r="J23" s="6">
        <v>0.67679588371398702</v>
      </c>
      <c r="K23" s="6">
        <v>0.71603253517316001</v>
      </c>
      <c r="L23" s="6">
        <v>0.75887401114291797</v>
      </c>
      <c r="M23" s="6">
        <v>0.70397619047618998</v>
      </c>
      <c r="O23">
        <v>0.73166797150839702</v>
      </c>
      <c r="P23">
        <v>0.70617239263072495</v>
      </c>
      <c r="Q23">
        <v>0.73692068800764399</v>
      </c>
      <c r="R23">
        <v>0.66923502953813097</v>
      </c>
      <c r="S23">
        <v>0.71662750012285603</v>
      </c>
      <c r="T23">
        <v>0.72651420568227199</v>
      </c>
      <c r="U23" s="36">
        <v>0.66856065795883501</v>
      </c>
      <c r="V23" s="36">
        <v>0.74206786028251404</v>
      </c>
      <c r="W23" s="36">
        <v>0.66444483288309697</v>
      </c>
      <c r="X23" s="36">
        <v>0.68146344396344305</v>
      </c>
      <c r="Y23" s="36">
        <v>0.80291425396069305</v>
      </c>
      <c r="Z23" s="36">
        <v>0.747954144620811</v>
      </c>
    </row>
    <row r="24" spans="1:26" x14ac:dyDescent="0.2">
      <c r="A24" t="s">
        <v>7</v>
      </c>
      <c r="B24">
        <v>0.138258420010855</v>
      </c>
      <c r="C24">
        <v>0.16652026647606399</v>
      </c>
      <c r="D24">
        <v>0.15175400757902399</v>
      </c>
      <c r="E24">
        <v>0.143937098195526</v>
      </c>
      <c r="F24">
        <v>0.15317161365499901</v>
      </c>
      <c r="G24">
        <v>0.153603073768421</v>
      </c>
      <c r="H24" s="6">
        <v>0.17021486876220501</v>
      </c>
      <c r="I24" s="6">
        <v>0.14848319856457701</v>
      </c>
      <c r="J24" s="6">
        <v>0.17696312848839499</v>
      </c>
      <c r="K24" s="6">
        <v>0.19532407200094801</v>
      </c>
      <c r="L24" s="6">
        <v>0.17219308854645299</v>
      </c>
      <c r="M24" s="6">
        <v>0.17297926725436999</v>
      </c>
      <c r="O24">
        <v>0.18399913890651601</v>
      </c>
      <c r="P24">
        <v>0.158039054462812</v>
      </c>
      <c r="Q24">
        <v>0.165090997791874</v>
      </c>
      <c r="R24">
        <v>0.14431949729629601</v>
      </c>
      <c r="S24">
        <v>0.18769085472462199</v>
      </c>
      <c r="T24">
        <v>0.176615248456827</v>
      </c>
      <c r="U24" s="36">
        <v>0.170994950118906</v>
      </c>
      <c r="V24" s="36">
        <v>0.15224973042866499</v>
      </c>
      <c r="W24" s="36">
        <v>0.150721191273297</v>
      </c>
      <c r="X24" s="36">
        <v>0.14951033476836101</v>
      </c>
      <c r="Y24" s="36">
        <v>0.165426976813842</v>
      </c>
      <c r="Z24" s="36">
        <v>0.16326003922679999</v>
      </c>
    </row>
    <row r="25" spans="1:26" x14ac:dyDescent="0.2">
      <c r="A25" t="s">
        <v>8</v>
      </c>
      <c r="B25">
        <v>0.58519524915125498</v>
      </c>
      <c r="C25">
        <v>0.58359778350820901</v>
      </c>
      <c r="D25">
        <v>0.61259360682225505</v>
      </c>
      <c r="E25">
        <v>0.58062322856222504</v>
      </c>
      <c r="F25">
        <v>0.56383961591598497</v>
      </c>
      <c r="G25">
        <v>0.578700784174358</v>
      </c>
      <c r="H25" s="6">
        <v>0.55691574347976003</v>
      </c>
      <c r="I25" s="6">
        <v>0.55052451669027302</v>
      </c>
      <c r="J25" s="6">
        <v>0.57149171598326598</v>
      </c>
      <c r="K25" s="6">
        <v>0.55151365130080598</v>
      </c>
      <c r="L25" s="6">
        <v>0.56111950485822504</v>
      </c>
      <c r="M25" s="6">
        <v>0.45371601469760497</v>
      </c>
      <c r="O25">
        <v>0.50479294929627005</v>
      </c>
      <c r="P25">
        <v>0.57527229302637795</v>
      </c>
      <c r="Q25">
        <v>0.50445789141976904</v>
      </c>
      <c r="R25">
        <v>0.56752179439274697</v>
      </c>
      <c r="S25">
        <v>0.48825984964041302</v>
      </c>
      <c r="T25">
        <v>0.568258851913512</v>
      </c>
      <c r="U25" s="36">
        <v>0.53754741606263901</v>
      </c>
      <c r="V25" s="36">
        <v>0.57636135986141201</v>
      </c>
      <c r="W25" s="36">
        <v>0.44786316666189502</v>
      </c>
      <c r="X25" s="36">
        <v>0.569335707834973</v>
      </c>
      <c r="Y25" s="36">
        <v>0.45032874180640298</v>
      </c>
      <c r="Z25" s="36">
        <v>0.53672636092576398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36">
        <v>1</v>
      </c>
      <c r="V26" s="36">
        <v>1</v>
      </c>
      <c r="W26" s="36">
        <v>1</v>
      </c>
      <c r="X26" s="36">
        <v>1</v>
      </c>
      <c r="Y26" s="36">
        <v>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0.22500655701387101</v>
      </c>
      <c r="C29">
        <v>0.22500655701387101</v>
      </c>
      <c r="D29">
        <v>0.172339742572685</v>
      </c>
      <c r="E29">
        <v>0.180202677460293</v>
      </c>
      <c r="F29">
        <v>0.161281370366538</v>
      </c>
      <c r="G29">
        <v>0.16504869175862799</v>
      </c>
      <c r="H29" s="6">
        <v>0.30365366719753001</v>
      </c>
      <c r="I29" s="6">
        <v>0.29607110902487799</v>
      </c>
      <c r="J29" s="6">
        <v>0.28509212566291797</v>
      </c>
      <c r="K29" s="6">
        <v>0.336995441707101</v>
      </c>
      <c r="L29" s="6">
        <v>0.30756204944187299</v>
      </c>
      <c r="M29" s="6">
        <v>0.29240171375907098</v>
      </c>
      <c r="O29">
        <v>0.23858911090042101</v>
      </c>
      <c r="P29">
        <v>0.27941896250119902</v>
      </c>
      <c r="Q29">
        <v>0.23405896077014199</v>
      </c>
      <c r="R29">
        <v>0.19964042117491301</v>
      </c>
      <c r="S29">
        <v>0.22770955259037601</v>
      </c>
      <c r="T29">
        <v>0.19491971226250601</v>
      </c>
      <c r="U29" s="36">
        <v>0.35582651385176001</v>
      </c>
      <c r="V29" s="36">
        <v>0.35582651385176001</v>
      </c>
      <c r="W29" s="36">
        <v>0.18963260401591001</v>
      </c>
      <c r="X29" s="36">
        <v>0.25751286759684699</v>
      </c>
      <c r="Y29" s="36">
        <v>0.23406620098519801</v>
      </c>
      <c r="Z29" s="36">
        <v>0.34357599831041302</v>
      </c>
    </row>
    <row r="30" spans="1:26" x14ac:dyDescent="0.2">
      <c r="A30" t="s">
        <v>6</v>
      </c>
      <c r="B30">
        <v>0.63067159692159702</v>
      </c>
      <c r="C30">
        <v>0.63067159692159702</v>
      </c>
      <c r="D30">
        <v>0.65729972188305497</v>
      </c>
      <c r="E30">
        <v>0.66887400793650797</v>
      </c>
      <c r="F30">
        <v>0.68598570442669804</v>
      </c>
      <c r="G30">
        <v>0.66964258347016903</v>
      </c>
      <c r="H30" s="6">
        <v>0.74723461723461704</v>
      </c>
      <c r="I30" s="6">
        <v>0.72980650037792805</v>
      </c>
      <c r="J30" s="6">
        <v>0.71334155701754298</v>
      </c>
      <c r="K30" s="6">
        <v>0.67706560884192402</v>
      </c>
      <c r="L30" s="6">
        <v>0.76180495430495399</v>
      </c>
      <c r="M30" s="6">
        <v>0.76420751633986905</v>
      </c>
      <c r="O30">
        <v>0.74944353220215199</v>
      </c>
      <c r="P30">
        <v>0.69525808275808199</v>
      </c>
      <c r="Q30">
        <v>0.68185210622710601</v>
      </c>
      <c r="R30">
        <v>0.75602891156462504</v>
      </c>
      <c r="S30">
        <v>0.72553663003663005</v>
      </c>
      <c r="T30">
        <v>0.672444366863721</v>
      </c>
      <c r="U30" s="36">
        <v>0.74206786028251404</v>
      </c>
      <c r="V30" s="36">
        <v>0.74206786028251404</v>
      </c>
      <c r="W30" s="36">
        <v>0.72106379667878495</v>
      </c>
      <c r="X30" s="36">
        <v>0.72926978207550897</v>
      </c>
      <c r="Y30" s="36">
        <v>0.74664669755196</v>
      </c>
      <c r="Z30" s="36">
        <v>0.74129968796635404</v>
      </c>
    </row>
    <row r="31" spans="1:26" x14ac:dyDescent="0.2">
      <c r="A31" t="s">
        <v>7</v>
      </c>
      <c r="B31">
        <v>0.13815303288324399</v>
      </c>
      <c r="C31">
        <v>0.13815303288324399</v>
      </c>
      <c r="D31">
        <v>0.150480443040232</v>
      </c>
      <c r="E31">
        <v>0.157036334091851</v>
      </c>
      <c r="F31">
        <v>0.168809839465839</v>
      </c>
      <c r="G31">
        <v>0.165431290950765</v>
      </c>
      <c r="H31" s="6">
        <v>0.17362754120608201</v>
      </c>
      <c r="I31" s="6">
        <v>0.175010307742621</v>
      </c>
      <c r="J31" s="6">
        <v>0.185576147441539</v>
      </c>
      <c r="K31" s="6">
        <v>0.16387365190350101</v>
      </c>
      <c r="L31" s="6">
        <v>0.17767281718157499</v>
      </c>
      <c r="M31" s="6">
        <v>0.17267491625860701</v>
      </c>
      <c r="O31">
        <v>0.209231489671003</v>
      </c>
      <c r="P31">
        <v>0.15629009016235701</v>
      </c>
      <c r="Q31">
        <v>0.17057758888803601</v>
      </c>
      <c r="R31">
        <v>0.200530999976886</v>
      </c>
      <c r="S31">
        <v>0.176519750579894</v>
      </c>
      <c r="T31">
        <v>0.15987138833673001</v>
      </c>
      <c r="U31" s="36">
        <v>0.15224973042866499</v>
      </c>
      <c r="V31" s="36">
        <v>0.15224973042866499</v>
      </c>
      <c r="W31" s="36">
        <v>0.17704876313876</v>
      </c>
      <c r="X31" s="36">
        <v>0.16144569052298799</v>
      </c>
      <c r="Y31" s="36">
        <v>0.15264604708718199</v>
      </c>
      <c r="Z31" s="36">
        <v>0.15495121140600199</v>
      </c>
    </row>
    <row r="32" spans="1:26" x14ac:dyDescent="0.2">
      <c r="A32" t="s">
        <v>8</v>
      </c>
      <c r="B32">
        <v>0.56925306436217005</v>
      </c>
      <c r="C32">
        <v>0.56925306436217005</v>
      </c>
      <c r="D32">
        <v>0.53649443371088801</v>
      </c>
      <c r="E32">
        <v>0.52722070293666801</v>
      </c>
      <c r="F32">
        <v>0.55206442913227705</v>
      </c>
      <c r="G32">
        <v>0.54755824053165403</v>
      </c>
      <c r="H32" s="6">
        <v>0.54388124165477503</v>
      </c>
      <c r="I32" s="6">
        <v>0.54651028878493002</v>
      </c>
      <c r="J32" s="6">
        <v>0.49302388599107699</v>
      </c>
      <c r="K32" s="6">
        <v>0.48871244275158698</v>
      </c>
      <c r="L32" s="6">
        <v>0.56186769331011999</v>
      </c>
      <c r="M32" s="6">
        <v>0.57088877167943697</v>
      </c>
      <c r="O32">
        <v>0.52903995086880895</v>
      </c>
      <c r="P32">
        <v>0.57377186989636297</v>
      </c>
      <c r="Q32">
        <v>0.46740229235571301</v>
      </c>
      <c r="R32">
        <v>0.46618593862159702</v>
      </c>
      <c r="S32">
        <v>0.56603216217131402</v>
      </c>
      <c r="T32">
        <v>0.47972007963490398</v>
      </c>
      <c r="U32" s="36">
        <v>0.57636135986141201</v>
      </c>
      <c r="V32" s="36">
        <v>0.57636135986141201</v>
      </c>
      <c r="W32" s="36">
        <v>0.469279909085418</v>
      </c>
      <c r="X32" s="36">
        <v>0.53854115970306105</v>
      </c>
      <c r="Y32" s="36">
        <v>0.47752471033140598</v>
      </c>
      <c r="Z32" s="36">
        <v>0.52551686858319502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0.22400231083646699</v>
      </c>
      <c r="C36">
        <f t="shared" ref="C36:T40" si="0">AVERAGE(C8,C15,C22,C29)</f>
        <v>0.19157386774747048</v>
      </c>
      <c r="D36">
        <f t="shared" si="0"/>
        <v>0.17594054286578875</v>
      </c>
      <c r="E36">
        <f t="shared" si="0"/>
        <v>0.19194803334531974</v>
      </c>
      <c r="F36">
        <f t="shared" si="0"/>
        <v>0.17415239743247427</v>
      </c>
      <c r="G36">
        <f t="shared" si="0"/>
        <v>0.18682782740367576</v>
      </c>
      <c r="H36" s="6">
        <f t="shared" si="0"/>
        <v>0.29826293462899001</v>
      </c>
      <c r="I36" s="6">
        <f t="shared" si="0"/>
        <v>0.30117826936309078</v>
      </c>
      <c r="J36" s="6">
        <f t="shared" si="0"/>
        <v>0.28416228164324026</v>
      </c>
      <c r="K36" s="6">
        <f t="shared" si="0"/>
        <v>0.30317812016540352</v>
      </c>
      <c r="L36" s="6">
        <f t="shared" si="0"/>
        <v>0.286276210851378</v>
      </c>
      <c r="M36" s="6">
        <f t="shared" si="0"/>
        <v>0.27543024019727624</v>
      </c>
      <c r="O36">
        <f t="shared" si="0"/>
        <v>0.217815381537631</v>
      </c>
      <c r="P36">
        <f t="shared" si="0"/>
        <v>0.29248836732334171</v>
      </c>
      <c r="Q36">
        <f t="shared" si="0"/>
        <v>0.2064569155802235</v>
      </c>
      <c r="R36">
        <f t="shared" si="0"/>
        <v>0.24545951362527799</v>
      </c>
      <c r="S36">
        <f t="shared" si="0"/>
        <v>0.19776546109349624</v>
      </c>
      <c r="T36">
        <f t="shared" si="0"/>
        <v>0.20605355914464477</v>
      </c>
      <c r="U36" s="6">
        <f>AVERAGE(U8,U15,U22,U29)</f>
        <v>0.31355536315071975</v>
      </c>
      <c r="V36" s="6">
        <f t="shared" ref="V36:Z36" si="1">AVERAGE(V8,V15,V22,V29)</f>
        <v>0.34907364821308579</v>
      </c>
      <c r="W36" s="6">
        <f t="shared" si="1"/>
        <v>0.28781425023635399</v>
      </c>
      <c r="X36" s="6">
        <f t="shared" si="1"/>
        <v>0.32663533652756571</v>
      </c>
      <c r="Y36" s="6">
        <f t="shared" si="1"/>
        <v>0.27560942551251549</v>
      </c>
      <c r="Z36" s="6">
        <f t="shared" si="1"/>
        <v>0.23793887224400301</v>
      </c>
    </row>
    <row r="37" spans="1:27" x14ac:dyDescent="0.2">
      <c r="A37" t="s">
        <v>6</v>
      </c>
      <c r="B37">
        <f t="shared" ref="B37:R40" si="2">AVERAGE(B9,B16,B23,B30)</f>
        <v>0.63033853578437049</v>
      </c>
      <c r="C37">
        <f t="shared" si="2"/>
        <v>0.62934914156744026</v>
      </c>
      <c r="D37">
        <f t="shared" si="2"/>
        <v>0.64344954459017889</v>
      </c>
      <c r="E37">
        <f t="shared" si="2"/>
        <v>0.64718199503353724</v>
      </c>
      <c r="F37">
        <f t="shared" si="2"/>
        <v>0.67621074273546455</v>
      </c>
      <c r="G37">
        <f t="shared" si="2"/>
        <v>0.66782160241679633</v>
      </c>
      <c r="H37" s="6">
        <f t="shared" si="2"/>
        <v>0.73808962362853781</v>
      </c>
      <c r="I37" s="6">
        <f t="shared" si="2"/>
        <v>0.65856644924284258</v>
      </c>
      <c r="J37" s="6">
        <f t="shared" si="2"/>
        <v>0.69659067013469955</v>
      </c>
      <c r="K37" s="6">
        <f t="shared" si="2"/>
        <v>0.68052992034836879</v>
      </c>
      <c r="L37" s="6">
        <f t="shared" si="2"/>
        <v>0.75552568117379004</v>
      </c>
      <c r="M37" s="6">
        <f t="shared" si="2"/>
        <v>0.73258424425401902</v>
      </c>
      <c r="O37">
        <f t="shared" si="2"/>
        <v>0.72316568113389479</v>
      </c>
      <c r="P37">
        <f t="shared" si="2"/>
        <v>0.66924526114061977</v>
      </c>
      <c r="Q37">
        <f t="shared" si="2"/>
        <v>0.71091392535515296</v>
      </c>
      <c r="R37">
        <f t="shared" si="2"/>
        <v>0.68867923492337368</v>
      </c>
      <c r="S37">
        <f t="shared" si="0"/>
        <v>0.71006047390239047</v>
      </c>
      <c r="T37">
        <f t="shared" si="0"/>
        <v>0.71877971924784601</v>
      </c>
      <c r="U37" s="6">
        <f t="shared" ref="U37:Z40" si="3">AVERAGE(U9,U16,U23,U30)</f>
        <v>0.71583068340137346</v>
      </c>
      <c r="V37" s="6">
        <f t="shared" si="3"/>
        <v>0.71510672742833981</v>
      </c>
      <c r="W37" s="6">
        <f t="shared" si="3"/>
        <v>0.70904477138773947</v>
      </c>
      <c r="X37" s="6">
        <f t="shared" si="3"/>
        <v>0.72995674915963504</v>
      </c>
      <c r="Y37" s="6">
        <f t="shared" si="3"/>
        <v>0.78139715657006625</v>
      </c>
      <c r="Z37" s="6">
        <f t="shared" si="3"/>
        <v>0.74715065628362143</v>
      </c>
    </row>
    <row r="38" spans="1:27" x14ac:dyDescent="0.2">
      <c r="A38" t="s">
        <v>7</v>
      </c>
      <c r="B38">
        <f t="shared" si="2"/>
        <v>0.1446635352077785</v>
      </c>
      <c r="C38">
        <f t="shared" si="0"/>
        <v>0.15275417786069051</v>
      </c>
      <c r="D38">
        <f t="shared" si="0"/>
        <v>0.14701062149010374</v>
      </c>
      <c r="E38">
        <f t="shared" si="0"/>
        <v>0.14735086374831177</v>
      </c>
      <c r="F38">
        <f t="shared" si="0"/>
        <v>0.15684436692030251</v>
      </c>
      <c r="G38">
        <f t="shared" si="0"/>
        <v>0.15680413050975525</v>
      </c>
      <c r="H38" s="6">
        <f t="shared" si="0"/>
        <v>0.17352631120559378</v>
      </c>
      <c r="I38" s="6">
        <f t="shared" si="0"/>
        <v>0.16538566816360023</v>
      </c>
      <c r="J38" s="6">
        <f t="shared" si="0"/>
        <v>0.16971939617041548</v>
      </c>
      <c r="K38" s="6">
        <f t="shared" si="0"/>
        <v>0.17038439745844175</v>
      </c>
      <c r="L38" s="6">
        <f t="shared" si="0"/>
        <v>0.17996255895450525</v>
      </c>
      <c r="M38" s="6">
        <f t="shared" si="0"/>
        <v>0.18309820062406498</v>
      </c>
      <c r="O38">
        <f t="shared" si="0"/>
        <v>0.18358597850935726</v>
      </c>
      <c r="P38">
        <f t="shared" si="0"/>
        <v>0.15533195360047447</v>
      </c>
      <c r="Q38">
        <f t="shared" si="0"/>
        <v>0.17196043299110125</v>
      </c>
      <c r="R38">
        <f t="shared" si="0"/>
        <v>0.15849643323674273</v>
      </c>
      <c r="S38">
        <f t="shared" si="0"/>
        <v>0.17860670106555801</v>
      </c>
      <c r="T38">
        <f t="shared" si="0"/>
        <v>0.17906700663713573</v>
      </c>
      <c r="U38" s="6">
        <f t="shared" si="3"/>
        <v>0.16340093918138474</v>
      </c>
      <c r="V38" s="6">
        <f t="shared" si="3"/>
        <v>0.15876469020585099</v>
      </c>
      <c r="W38" s="6">
        <f t="shared" si="3"/>
        <v>0.15946275407100025</v>
      </c>
      <c r="X38" s="6">
        <f t="shared" si="3"/>
        <v>0.15299228886959201</v>
      </c>
      <c r="Y38" s="6">
        <f t="shared" si="3"/>
        <v>0.168771885576779</v>
      </c>
      <c r="Z38" s="6">
        <f t="shared" si="3"/>
        <v>0.16525492563693275</v>
      </c>
    </row>
    <row r="39" spans="1:27" x14ac:dyDescent="0.2">
      <c r="A39" t="s">
        <v>8</v>
      </c>
      <c r="B39">
        <f t="shared" si="2"/>
        <v>0.59346329749770821</v>
      </c>
      <c r="C39">
        <f t="shared" si="0"/>
        <v>0.59081421410043578</v>
      </c>
      <c r="D39">
        <f t="shared" si="0"/>
        <v>0.55624586078169347</v>
      </c>
      <c r="E39">
        <f t="shared" si="0"/>
        <v>0.5609506720328552</v>
      </c>
      <c r="F39">
        <f t="shared" si="0"/>
        <v>0.55003385967046325</v>
      </c>
      <c r="G39">
        <f t="shared" si="0"/>
        <v>0.57036517686827648</v>
      </c>
      <c r="H39" s="6">
        <f t="shared" si="0"/>
        <v>0.54536132172662954</v>
      </c>
      <c r="I39" s="6">
        <f t="shared" si="0"/>
        <v>0.57183387729843149</v>
      </c>
      <c r="J39" s="6">
        <f t="shared" si="0"/>
        <v>0.53238557933729369</v>
      </c>
      <c r="K39" s="6">
        <f t="shared" si="0"/>
        <v>0.53724791844919595</v>
      </c>
      <c r="L39" s="6">
        <f t="shared" si="0"/>
        <v>0.54371535927426429</v>
      </c>
      <c r="M39" s="6">
        <f t="shared" si="0"/>
        <v>0.51731414235894324</v>
      </c>
      <c r="O39">
        <f t="shared" si="0"/>
        <v>0.52724354396791373</v>
      </c>
      <c r="P39">
        <f t="shared" si="0"/>
        <v>0.55586966435401308</v>
      </c>
      <c r="Q39">
        <f t="shared" si="0"/>
        <v>0.5143773420064387</v>
      </c>
      <c r="R39">
        <f t="shared" si="0"/>
        <v>0.51546859803483902</v>
      </c>
      <c r="S39">
        <f t="shared" si="0"/>
        <v>0.50400041893530556</v>
      </c>
      <c r="T39">
        <f t="shared" si="0"/>
        <v>0.4965403218994292</v>
      </c>
      <c r="U39" s="6">
        <f t="shared" si="3"/>
        <v>0.53840069586103678</v>
      </c>
      <c r="V39" s="6">
        <f t="shared" si="3"/>
        <v>0.54630760431290826</v>
      </c>
      <c r="W39" s="6">
        <f t="shared" si="3"/>
        <v>0.47992895027882254</v>
      </c>
      <c r="X39" s="6">
        <f t="shared" si="3"/>
        <v>0.53431408835712479</v>
      </c>
      <c r="Y39" s="6">
        <f t="shared" si="3"/>
        <v>0.47256143292028274</v>
      </c>
      <c r="Z39" s="6">
        <f t="shared" si="3"/>
        <v>0.52739128920425704</v>
      </c>
    </row>
    <row r="40" spans="1:27" x14ac:dyDescent="0.2">
      <c r="A40" t="s">
        <v>9</v>
      </c>
      <c r="B40">
        <f t="shared" si="2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si="0"/>
        <v>1</v>
      </c>
      <c r="H40" s="6">
        <f t="shared" si="0"/>
        <v>1</v>
      </c>
      <c r="I40" s="6">
        <f t="shared" si="0"/>
        <v>1</v>
      </c>
      <c r="J40" s="6">
        <f t="shared" si="0"/>
        <v>1</v>
      </c>
      <c r="K40" s="6">
        <f t="shared" si="0"/>
        <v>1</v>
      </c>
      <c r="L40" s="6">
        <f t="shared" si="0"/>
        <v>1</v>
      </c>
      <c r="M40" s="6">
        <f t="shared" si="0"/>
        <v>1</v>
      </c>
      <c r="O40">
        <f t="shared" si="0"/>
        <v>1</v>
      </c>
      <c r="P40">
        <f t="shared" si="0"/>
        <v>1</v>
      </c>
      <c r="Q40">
        <f t="shared" si="0"/>
        <v>1</v>
      </c>
      <c r="R40">
        <f t="shared" si="0"/>
        <v>1</v>
      </c>
      <c r="S40">
        <f t="shared" si="0"/>
        <v>1</v>
      </c>
      <c r="T40">
        <f t="shared" si="0"/>
        <v>1</v>
      </c>
      <c r="U40" s="6">
        <f t="shared" si="3"/>
        <v>1</v>
      </c>
      <c r="V40" s="6">
        <f t="shared" si="3"/>
        <v>1</v>
      </c>
      <c r="W40" s="6">
        <f t="shared" si="3"/>
        <v>1</v>
      </c>
      <c r="X40" s="6">
        <f t="shared" si="3"/>
        <v>1</v>
      </c>
      <c r="Y40" s="6">
        <f t="shared" si="3"/>
        <v>1</v>
      </c>
      <c r="Z40" s="6">
        <f t="shared" si="3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7.4260623792523017E-2</v>
      </c>
      <c r="I44">
        <f t="shared" ref="I44:Z48" si="4">I36-C36</f>
        <v>0.10960440161562029</v>
      </c>
      <c r="J44">
        <f t="shared" si="4"/>
        <v>0.1082217387774515</v>
      </c>
      <c r="K44">
        <f t="shared" si="4"/>
        <v>0.11123008682008378</v>
      </c>
      <c r="L44">
        <f t="shared" si="4"/>
        <v>0.11212381341890373</v>
      </c>
      <c r="M44" s="9">
        <f t="shared" si="4"/>
        <v>8.8602412793600482E-2</v>
      </c>
      <c r="N44">
        <f>AVERAGE(H44:M44)</f>
        <v>0.10067384620303048</v>
      </c>
      <c r="U44">
        <f t="shared" si="4"/>
        <v>9.5739981613088748E-2</v>
      </c>
      <c r="V44">
        <f t="shared" si="4"/>
        <v>5.6585280889744072E-2</v>
      </c>
      <c r="W44">
        <f t="shared" si="4"/>
        <v>8.1357334656130487E-2</v>
      </c>
      <c r="X44">
        <f t="shared" si="4"/>
        <v>8.1175822902287725E-2</v>
      </c>
      <c r="Y44">
        <f t="shared" si="4"/>
        <v>7.7843964419019251E-2</v>
      </c>
      <c r="Z44" s="9">
        <f t="shared" si="4"/>
        <v>3.1885313099358242E-2</v>
      </c>
      <c r="AA44">
        <f>AVERAGE(U44:Z44)</f>
        <v>7.0764616263271421E-2</v>
      </c>
    </row>
    <row r="45" spans="1:27" x14ac:dyDescent="0.2">
      <c r="A45" t="s">
        <v>6</v>
      </c>
      <c r="H45">
        <f t="shared" ref="H45:H48" si="5">H37-B37</f>
        <v>0.10775108784416731</v>
      </c>
      <c r="I45">
        <f t="shared" si="4"/>
        <v>2.9217307675402315E-2</v>
      </c>
      <c r="J45">
        <f t="shared" si="4"/>
        <v>5.3141125544520662E-2</v>
      </c>
      <c r="K45">
        <f t="shared" si="4"/>
        <v>3.334792531483155E-2</v>
      </c>
      <c r="L45">
        <f t="shared" si="4"/>
        <v>7.9314938438325489E-2</v>
      </c>
      <c r="M45" s="9">
        <f t="shared" si="4"/>
        <v>6.476264183722269E-2</v>
      </c>
      <c r="N45">
        <f t="shared" ref="N45:N48" si="6">AVERAGE(H45:M45)</f>
        <v>6.1255837775745003E-2</v>
      </c>
      <c r="U45">
        <f t="shared" si="4"/>
        <v>-7.3349977325213311E-3</v>
      </c>
      <c r="V45">
        <f t="shared" si="4"/>
        <v>4.5861466287720032E-2</v>
      </c>
      <c r="W45">
        <f t="shared" si="4"/>
        <v>-1.8691539674134949E-3</v>
      </c>
      <c r="X45">
        <f t="shared" si="4"/>
        <v>4.1277514236261359E-2</v>
      </c>
      <c r="Y45">
        <f t="shared" si="4"/>
        <v>7.1336682667675788E-2</v>
      </c>
      <c r="Z45" s="9">
        <f t="shared" si="4"/>
        <v>2.8370937035775423E-2</v>
      </c>
      <c r="AA45">
        <f t="shared" ref="AA45:AA48" si="7">AVERAGE(U45:Z45)</f>
        <v>2.9607074754582963E-2</v>
      </c>
    </row>
    <row r="46" spans="1:27" x14ac:dyDescent="0.2">
      <c r="A46" t="s">
        <v>7</v>
      </c>
      <c r="H46">
        <f t="shared" si="5"/>
        <v>2.8862775997815282E-2</v>
      </c>
      <c r="I46">
        <f t="shared" si="4"/>
        <v>1.263149030290972E-2</v>
      </c>
      <c r="J46">
        <f t="shared" si="4"/>
        <v>2.2708774680311739E-2</v>
      </c>
      <c r="K46">
        <f t="shared" si="4"/>
        <v>2.3033533710129978E-2</v>
      </c>
      <c r="L46">
        <f t="shared" si="4"/>
        <v>2.3118192034202734E-2</v>
      </c>
      <c r="M46" s="9">
        <f t="shared" si="4"/>
        <v>2.6294070114309731E-2</v>
      </c>
      <c r="N46">
        <f t="shared" si="6"/>
        <v>2.2774806139946532E-2</v>
      </c>
      <c r="U46">
        <f t="shared" si="4"/>
        <v>-2.0185039327972526E-2</v>
      </c>
      <c r="V46">
        <f t="shared" si="4"/>
        <v>3.4327366053765185E-3</v>
      </c>
      <c r="W46">
        <f t="shared" si="4"/>
        <v>-1.2497678920101007E-2</v>
      </c>
      <c r="X46">
        <f t="shared" si="4"/>
        <v>-5.5041443671507151E-3</v>
      </c>
      <c r="Y46">
        <f t="shared" si="4"/>
        <v>-9.834815488779014E-3</v>
      </c>
      <c r="Z46" s="9">
        <f t="shared" si="4"/>
        <v>-1.381208100020298E-2</v>
      </c>
      <c r="AA46">
        <f t="shared" si="7"/>
        <v>-9.7335037498049535E-3</v>
      </c>
    </row>
    <row r="47" spans="1:27" x14ac:dyDescent="0.2">
      <c r="A47" t="s">
        <v>8</v>
      </c>
      <c r="H47">
        <f t="shared" si="5"/>
        <v>-4.8101975771078664E-2</v>
      </c>
      <c r="I47">
        <f t="shared" si="4"/>
        <v>-1.8980336802004283E-2</v>
      </c>
      <c r="J47">
        <f t="shared" si="4"/>
        <v>-2.3860281444399778E-2</v>
      </c>
      <c r="K47">
        <f t="shared" si="4"/>
        <v>-2.3702753583659253E-2</v>
      </c>
      <c r="L47">
        <f t="shared" si="4"/>
        <v>-6.3185003961989672E-3</v>
      </c>
      <c r="M47" s="9">
        <f t="shared" si="4"/>
        <v>-5.3051034509333239E-2</v>
      </c>
      <c r="N47">
        <f t="shared" si="6"/>
        <v>-2.9002480417779031E-2</v>
      </c>
      <c r="U47">
        <f t="shared" si="4"/>
        <v>1.1157151893123052E-2</v>
      </c>
      <c r="V47">
        <f t="shared" si="4"/>
        <v>-9.5620600411048251E-3</v>
      </c>
      <c r="W47">
        <f t="shared" si="4"/>
        <v>-3.4448391727616157E-2</v>
      </c>
      <c r="X47">
        <f t="shared" si="4"/>
        <v>1.8845490322285774E-2</v>
      </c>
      <c r="Y47">
        <f t="shared" si="4"/>
        <v>-3.1438986015022818E-2</v>
      </c>
      <c r="Z47" s="9">
        <f t="shared" si="4"/>
        <v>3.0850967304827837E-2</v>
      </c>
      <c r="AA47">
        <f t="shared" si="7"/>
        <v>-2.4326380439178563E-3</v>
      </c>
    </row>
    <row r="48" spans="1:27" x14ac:dyDescent="0.2">
      <c r="A48" t="s">
        <v>9</v>
      </c>
      <c r="H48">
        <f t="shared" si="5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 s="9">
        <f t="shared" si="4"/>
        <v>0</v>
      </c>
      <c r="N48">
        <f t="shared" si="6"/>
        <v>0</v>
      </c>
      <c r="U48">
        <f t="shared" si="4"/>
        <v>0</v>
      </c>
      <c r="V48">
        <f t="shared" si="4"/>
        <v>0</v>
      </c>
      <c r="W48">
        <f t="shared" si="4"/>
        <v>0</v>
      </c>
      <c r="X48">
        <f t="shared" si="4"/>
        <v>0</v>
      </c>
      <c r="Y48">
        <f t="shared" si="4"/>
        <v>0</v>
      </c>
      <c r="Z48" s="9">
        <f t="shared" si="4"/>
        <v>0</v>
      </c>
      <c r="AA48">
        <f t="shared" si="7"/>
        <v>0</v>
      </c>
    </row>
    <row r="53" spans="1:2" x14ac:dyDescent="0.2">
      <c r="A53" s="33" t="s">
        <v>28</v>
      </c>
      <c r="B53" s="33"/>
    </row>
    <row r="54" spans="1:2" x14ac:dyDescent="0.2">
      <c r="A54" s="3" t="s">
        <v>25</v>
      </c>
      <c r="B54" s="4">
        <v>89</v>
      </c>
    </row>
    <row r="55" spans="1:2" x14ac:dyDescent="0.2">
      <c r="A55" s="3" t="s">
        <v>26</v>
      </c>
      <c r="B55" s="4">
        <v>19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8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0.59193864811842301</v>
      </c>
    </row>
    <row r="61" spans="1:2" x14ac:dyDescent="0.2">
      <c r="A61" s="3" t="s">
        <v>7</v>
      </c>
      <c r="B61" s="4">
        <v>0.17564043564963899</v>
      </c>
    </row>
    <row r="62" spans="1:2" x14ac:dyDescent="0.2">
      <c r="A62" s="3" t="s">
        <v>8</v>
      </c>
      <c r="B62" s="4">
        <v>0.63617784186016102</v>
      </c>
    </row>
    <row r="63" spans="1:2" x14ac:dyDescent="0.2">
      <c r="A63" s="3" t="s">
        <v>9</v>
      </c>
      <c r="B63" s="4">
        <v>1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M48 U44:AA48">
    <cfRule type="cellIs" dxfId="29" priority="4" operator="equal">
      <formula>0</formula>
    </cfRule>
    <cfRule type="cellIs" dxfId="28" priority="5" operator="lessThan">
      <formula>0</formula>
    </cfRule>
    <cfRule type="cellIs" dxfId="27" priority="6" operator="greaterThan">
      <formula>0</formula>
    </cfRule>
  </conditionalFormatting>
  <conditionalFormatting sqref="N44:N48">
    <cfRule type="cellIs" dxfId="26" priority="1" operator="equal">
      <formula>0</formula>
    </cfRule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7167-3DF8-2047-8673-C35DA6581913}">
  <dimension ref="A1:AA63"/>
  <sheetViews>
    <sheetView topLeftCell="I19" workbookViewId="0">
      <selection activeCell="T52" sqref="T52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30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50</v>
      </c>
    </row>
    <row r="7" spans="1:27" x14ac:dyDescent="0.2">
      <c r="A7" s="1" t="s">
        <v>4</v>
      </c>
    </row>
    <row r="8" spans="1:27" x14ac:dyDescent="0.2">
      <c r="A8" t="s">
        <v>5</v>
      </c>
      <c r="B8">
        <v>0.18132432692530201</v>
      </c>
      <c r="C8">
        <v>0.18415529505658601</v>
      </c>
      <c r="D8">
        <v>0.18162900233271201</v>
      </c>
      <c r="E8">
        <v>0.19843064426608101</v>
      </c>
      <c r="F8">
        <v>0.20424060524557699</v>
      </c>
      <c r="G8">
        <v>0.16936066264281399</v>
      </c>
      <c r="H8" s="6">
        <v>0.28315100189075598</v>
      </c>
      <c r="I8" s="6">
        <v>0.28231509221532403</v>
      </c>
      <c r="J8" s="6">
        <v>0.31473869386004499</v>
      </c>
      <c r="K8" s="6">
        <v>0.33022982072913198</v>
      </c>
      <c r="L8" s="6">
        <v>0.23945943026158201</v>
      </c>
      <c r="M8" s="6">
        <v>0.28194349272666402</v>
      </c>
      <c r="O8">
        <v>-0.24882702207111099</v>
      </c>
      <c r="P8">
        <v>-0.34520656853308102</v>
      </c>
      <c r="Q8">
        <v>-0.22437103996677901</v>
      </c>
      <c r="R8">
        <v>-0.24220238432209601</v>
      </c>
      <c r="S8">
        <v>-0.150040714963001</v>
      </c>
      <c r="T8">
        <v>-0.233059807927953</v>
      </c>
      <c r="U8" s="6">
        <v>-0.15530827959346</v>
      </c>
      <c r="V8" s="6">
        <v>-7.8721140341657295E-2</v>
      </c>
      <c r="W8" s="6">
        <v>-0.114391801617475</v>
      </c>
      <c r="X8" s="6">
        <v>-9.28162242436152E-2</v>
      </c>
      <c r="Y8" s="6">
        <v>-5.9034746748479298E-2</v>
      </c>
      <c r="Z8" s="6">
        <v>-0.129088486476307</v>
      </c>
    </row>
    <row r="9" spans="1:27" x14ac:dyDescent="0.2">
      <c r="A9" t="s">
        <v>6</v>
      </c>
      <c r="B9">
        <v>0.67598988617493205</v>
      </c>
      <c r="C9">
        <v>0.79233056261879897</v>
      </c>
      <c r="D9">
        <v>0.80130762105039099</v>
      </c>
      <c r="E9">
        <v>0.70374242092457295</v>
      </c>
      <c r="F9">
        <v>0.71862873295144303</v>
      </c>
      <c r="G9">
        <v>0.709473787190111</v>
      </c>
      <c r="H9" s="6">
        <v>0.75560730601610204</v>
      </c>
      <c r="I9" s="6">
        <v>0.75536475300833705</v>
      </c>
      <c r="J9" s="6">
        <v>0.75923291054100395</v>
      </c>
      <c r="K9" s="6">
        <v>0.68348975682056501</v>
      </c>
      <c r="L9" s="6">
        <v>0.68688031929209603</v>
      </c>
      <c r="M9" s="6">
        <v>0.74679315673878399</v>
      </c>
      <c r="O9">
        <v>0.73671458942656198</v>
      </c>
      <c r="P9">
        <v>0.75126939159563</v>
      </c>
      <c r="Q9">
        <v>0.75533587566378102</v>
      </c>
      <c r="R9">
        <v>0.73767844419022499</v>
      </c>
      <c r="S9">
        <v>0.72621718479470998</v>
      </c>
      <c r="T9">
        <v>0.801405594473931</v>
      </c>
      <c r="U9" s="6">
        <v>0.73734599734275497</v>
      </c>
      <c r="V9" s="6">
        <v>0.73440693968182102</v>
      </c>
      <c r="W9" s="6">
        <v>0.74961167698372599</v>
      </c>
      <c r="X9" s="6">
        <v>0.73284134385319899</v>
      </c>
      <c r="Y9" s="6">
        <v>0.78585010493993301</v>
      </c>
      <c r="Z9" s="6">
        <v>0.81426734757673402</v>
      </c>
    </row>
    <row r="10" spans="1:27" x14ac:dyDescent="0.2">
      <c r="A10" t="s">
        <v>7</v>
      </c>
      <c r="B10">
        <v>0.63957811286567401</v>
      </c>
      <c r="C10">
        <v>0.156539497609749</v>
      </c>
      <c r="D10">
        <v>0.18227331833845001</v>
      </c>
      <c r="E10">
        <v>0.29443388799405901</v>
      </c>
      <c r="F10">
        <v>0.134869642667239</v>
      </c>
      <c r="G10">
        <v>0.110885140775246</v>
      </c>
      <c r="H10" s="6">
        <v>0.38823574978557801</v>
      </c>
      <c r="I10" s="6">
        <v>0.38866486515304299</v>
      </c>
      <c r="J10" s="6">
        <v>0.29481809334442</v>
      </c>
      <c r="K10" s="6">
        <v>0.29454247073357698</v>
      </c>
      <c r="L10" s="6">
        <v>0.27605939338149499</v>
      </c>
      <c r="M10" s="6">
        <v>0.243574721347844</v>
      </c>
      <c r="O10">
        <v>0.249512669273422</v>
      </c>
      <c r="P10">
        <v>0.20066016256508301</v>
      </c>
      <c r="Q10">
        <v>0.31113568944817799</v>
      </c>
      <c r="R10">
        <v>0.19741714671076999</v>
      </c>
      <c r="S10">
        <v>0.16786110306580401</v>
      </c>
      <c r="T10">
        <v>0.17797132685584699</v>
      </c>
      <c r="U10" s="6">
        <v>0.22329792742711399</v>
      </c>
      <c r="V10" s="6">
        <v>0.207149580181054</v>
      </c>
      <c r="W10" s="6">
        <v>0.28643280154518103</v>
      </c>
      <c r="X10" s="6">
        <v>0.18769053432529501</v>
      </c>
      <c r="Y10" s="6">
        <v>0.22647492671153499</v>
      </c>
      <c r="Z10" s="6">
        <v>0.234130653623778</v>
      </c>
    </row>
    <row r="11" spans="1:27" x14ac:dyDescent="0.2">
      <c r="A11" t="s">
        <v>8</v>
      </c>
      <c r="B11">
        <v>0.75679857783871096</v>
      </c>
      <c r="C11">
        <v>0.87799783889664895</v>
      </c>
      <c r="D11">
        <v>0.83945469618476998</v>
      </c>
      <c r="E11">
        <v>0.74648270342859302</v>
      </c>
      <c r="F11">
        <v>0.68311244433933005</v>
      </c>
      <c r="G11">
        <v>0.68821787010516999</v>
      </c>
      <c r="H11" s="6">
        <v>0.74891102914147301</v>
      </c>
      <c r="I11" s="6">
        <v>0.75032060278019796</v>
      </c>
      <c r="J11" s="6">
        <v>0.70458722469387303</v>
      </c>
      <c r="K11" s="6">
        <v>0.69762310599260702</v>
      </c>
      <c r="L11" s="6">
        <v>0.70044847474180005</v>
      </c>
      <c r="M11" s="6">
        <v>0.693396577459508</v>
      </c>
      <c r="O11">
        <v>0.74211029257630801</v>
      </c>
      <c r="P11">
        <v>0.468645086429751</v>
      </c>
      <c r="Q11">
        <v>0.67196056720360597</v>
      </c>
      <c r="R11">
        <v>0.63742654168721802</v>
      </c>
      <c r="S11">
        <v>0.55192519110137495</v>
      </c>
      <c r="T11">
        <v>0.56758360229512195</v>
      </c>
      <c r="U11" s="6">
        <v>0.68363849051147996</v>
      </c>
      <c r="V11" s="6">
        <v>0.73212725491176001</v>
      </c>
      <c r="W11" s="6">
        <v>0.70841211903624002</v>
      </c>
      <c r="X11" s="6">
        <v>0.62058165466716497</v>
      </c>
      <c r="Y11" s="6">
        <v>0.62651711224760898</v>
      </c>
      <c r="Z11" s="6">
        <v>0.62779016711777302</v>
      </c>
    </row>
    <row r="12" spans="1:27" x14ac:dyDescent="0.2">
      <c r="A12" t="s">
        <v>9</v>
      </c>
      <c r="B12">
        <v>0.92592592592592504</v>
      </c>
      <c r="C12">
        <v>0.90123456790123402</v>
      </c>
      <c r="D12">
        <v>1</v>
      </c>
      <c r="E12">
        <v>0.94444444444444398</v>
      </c>
      <c r="F12">
        <v>1</v>
      </c>
      <c r="G12">
        <v>1</v>
      </c>
      <c r="H12" s="6">
        <v>0.92156862745098</v>
      </c>
      <c r="I12" s="6">
        <v>0.92156862745098</v>
      </c>
      <c r="J12" s="6">
        <v>0.94117647058823495</v>
      </c>
      <c r="K12" s="6">
        <v>0.94444444444444398</v>
      </c>
      <c r="L12" s="6">
        <v>0.95789473684210502</v>
      </c>
      <c r="M12" s="6">
        <v>0.94594594594594505</v>
      </c>
      <c r="O12">
        <v>0.9</v>
      </c>
      <c r="P12">
        <v>0.89830508474576198</v>
      </c>
      <c r="Q12">
        <v>0.97499999999999998</v>
      </c>
      <c r="R12">
        <v>0.92500000000000004</v>
      </c>
      <c r="S12">
        <v>0.95</v>
      </c>
      <c r="T12">
        <v>0.94</v>
      </c>
      <c r="U12" s="6">
        <v>0.9</v>
      </c>
      <c r="V12" s="6">
        <v>0.90697674418604601</v>
      </c>
      <c r="W12" s="6">
        <v>1</v>
      </c>
      <c r="X12" s="6">
        <v>0.92222222222222205</v>
      </c>
      <c r="Y12" s="6">
        <v>0.98</v>
      </c>
      <c r="Z12" s="6">
        <v>0.98</v>
      </c>
    </row>
    <row r="13" spans="1:27" x14ac:dyDescent="0.2">
      <c r="H13" s="6"/>
      <c r="I13" s="6"/>
      <c r="J13" s="6"/>
      <c r="K13" s="6"/>
      <c r="L13" s="6"/>
      <c r="M13" s="6"/>
      <c r="U13" s="6"/>
      <c r="V13" s="6"/>
      <c r="W13" s="6"/>
      <c r="X13" s="6"/>
      <c r="Y13" s="6"/>
      <c r="Z13" s="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6"/>
      <c r="V14" s="6"/>
      <c r="W14" s="6"/>
      <c r="X14" s="6"/>
      <c r="Y14" s="6"/>
      <c r="Z14" s="6"/>
    </row>
    <row r="15" spans="1:27" x14ac:dyDescent="0.2">
      <c r="A15" t="s">
        <v>5</v>
      </c>
      <c r="B15">
        <v>0.18456247815642801</v>
      </c>
      <c r="C15">
        <v>0.15773399951266801</v>
      </c>
      <c r="D15">
        <v>0.25983154844919298</v>
      </c>
      <c r="E15">
        <v>0.220257462412143</v>
      </c>
      <c r="F15">
        <v>0.13962366556383099</v>
      </c>
      <c r="G15">
        <v>0.19957539733772101</v>
      </c>
      <c r="H15" s="6">
        <v>0.238666131372156</v>
      </c>
      <c r="I15" s="6">
        <v>0.29107181760734901</v>
      </c>
      <c r="J15" s="6">
        <v>0.26096996718540699</v>
      </c>
      <c r="K15" s="6">
        <v>0.25898264383261799</v>
      </c>
      <c r="L15" s="6">
        <v>0.29281821804704899</v>
      </c>
      <c r="M15" s="6">
        <v>0.247917022791249</v>
      </c>
      <c r="O15">
        <v>-0.217639505485787</v>
      </c>
      <c r="P15">
        <v>-0.217568019101263</v>
      </c>
      <c r="Q15">
        <v>-5.3989815053020598E-2</v>
      </c>
      <c r="R15">
        <v>-0.214291255108468</v>
      </c>
      <c r="S15">
        <v>-0.227242617149684</v>
      </c>
      <c r="T15">
        <v>-0.14493778437086599</v>
      </c>
      <c r="U15" s="6">
        <v>-1.45921286835691E-2</v>
      </c>
      <c r="V15" s="6">
        <v>-2.5373848708123099E-2</v>
      </c>
      <c r="W15" s="6">
        <v>-0.130659832355357</v>
      </c>
      <c r="X15" s="6">
        <v>-0.10179324145424901</v>
      </c>
      <c r="Y15" s="6">
        <v>-0.11925281316639701</v>
      </c>
      <c r="Z15" s="6">
        <v>-0.107233439749717</v>
      </c>
    </row>
    <row r="16" spans="1:27" x14ac:dyDescent="0.2">
      <c r="A16" t="s">
        <v>6</v>
      </c>
      <c r="B16">
        <v>0.68992906536335397</v>
      </c>
      <c r="C16">
        <v>0.71580835258896103</v>
      </c>
      <c r="D16">
        <v>0.69493895313545295</v>
      </c>
      <c r="E16">
        <v>0.695270360958816</v>
      </c>
      <c r="F16">
        <v>0.70206734698994699</v>
      </c>
      <c r="G16">
        <v>0.74105053295646806</v>
      </c>
      <c r="H16" s="6">
        <v>0.72915370340755103</v>
      </c>
      <c r="I16" s="6">
        <v>0.72717680798105899</v>
      </c>
      <c r="J16" s="6">
        <v>0.71313859884821695</v>
      </c>
      <c r="K16" s="6">
        <v>0.74421919293448802</v>
      </c>
      <c r="L16" s="6">
        <v>0.69123001172130005</v>
      </c>
      <c r="M16" s="6">
        <v>0.69291229999430703</v>
      </c>
      <c r="O16">
        <v>0.75926478172097001</v>
      </c>
      <c r="P16">
        <v>0.73637152592968003</v>
      </c>
      <c r="Q16">
        <v>0.72164950130284899</v>
      </c>
      <c r="R16">
        <v>0.75599677214951899</v>
      </c>
      <c r="S16">
        <v>0.77523237858379801</v>
      </c>
      <c r="T16">
        <v>0.76779127722981799</v>
      </c>
      <c r="U16" s="6">
        <v>0.75298228500162601</v>
      </c>
      <c r="V16" s="6">
        <v>0.73265268340470702</v>
      </c>
      <c r="W16" s="6">
        <v>0.75804549880792205</v>
      </c>
      <c r="X16" s="6">
        <v>0.76133493164869304</v>
      </c>
      <c r="Y16" s="6">
        <v>0.76212284290307997</v>
      </c>
      <c r="Z16" s="6">
        <v>0.76365809745301905</v>
      </c>
    </row>
    <row r="17" spans="1:26" x14ac:dyDescent="0.2">
      <c r="A17" t="s">
        <v>7</v>
      </c>
      <c r="B17">
        <v>0.124832535207025</v>
      </c>
      <c r="C17">
        <v>0.204264360833703</v>
      </c>
      <c r="D17">
        <v>0.281283676976187</v>
      </c>
      <c r="E17">
        <v>0.36466534598509598</v>
      </c>
      <c r="F17">
        <v>0.14855888795594299</v>
      </c>
      <c r="G17">
        <v>0.15543679038853001</v>
      </c>
      <c r="H17" s="6">
        <v>0.207284128152424</v>
      </c>
      <c r="I17" s="6">
        <v>0.53358292986840605</v>
      </c>
      <c r="J17" s="6">
        <v>0.33109251210776203</v>
      </c>
      <c r="K17" s="6">
        <v>0.179376327294441</v>
      </c>
      <c r="L17" s="6">
        <v>9.6440549196854297E-2</v>
      </c>
      <c r="M17" s="6">
        <v>0.12701562252961701</v>
      </c>
      <c r="O17">
        <v>0.20015409513113699</v>
      </c>
      <c r="P17">
        <v>0.24349061624850299</v>
      </c>
      <c r="Q17">
        <v>0.49013093480604703</v>
      </c>
      <c r="R17">
        <v>0.31335606771251401</v>
      </c>
      <c r="S17">
        <v>0.26984942088563502</v>
      </c>
      <c r="T17">
        <v>0.310576939491223</v>
      </c>
      <c r="U17" s="6">
        <v>0.19980183431795501</v>
      </c>
      <c r="V17" s="6">
        <v>0.20445777583469399</v>
      </c>
      <c r="W17" s="6">
        <v>0.288263046399862</v>
      </c>
      <c r="X17" s="6">
        <v>0.174188883519657</v>
      </c>
      <c r="Y17" s="6">
        <v>0.239718369796383</v>
      </c>
      <c r="Z17" s="6">
        <v>0.236720488628091</v>
      </c>
    </row>
    <row r="18" spans="1:26" x14ac:dyDescent="0.2">
      <c r="A18" t="s">
        <v>8</v>
      </c>
      <c r="B18">
        <v>0.88029261265377601</v>
      </c>
      <c r="C18">
        <v>0.80428413223261697</v>
      </c>
      <c r="D18">
        <v>0.69052614157771797</v>
      </c>
      <c r="E18">
        <v>0.70834933322273397</v>
      </c>
      <c r="F18">
        <v>0.70869008619083695</v>
      </c>
      <c r="G18">
        <v>0.74192148824105797</v>
      </c>
      <c r="H18" s="6">
        <v>0.88053329135180702</v>
      </c>
      <c r="I18" s="6">
        <v>0.85218881308974703</v>
      </c>
      <c r="J18" s="6">
        <v>0.72243478530396799</v>
      </c>
      <c r="K18" s="6">
        <v>0.74336439408067601</v>
      </c>
      <c r="L18" s="6">
        <v>0.64070627357522802</v>
      </c>
      <c r="M18" s="6">
        <v>0.67853474498114996</v>
      </c>
      <c r="O18">
        <v>0.62573543629587103</v>
      </c>
      <c r="P18">
        <v>0.71528626248232297</v>
      </c>
      <c r="Q18">
        <v>0.69247121489807195</v>
      </c>
      <c r="R18">
        <v>0.67427375810151702</v>
      </c>
      <c r="S18">
        <v>0.58463017569070197</v>
      </c>
      <c r="T18">
        <v>0.52801000783527197</v>
      </c>
      <c r="U18" s="6">
        <v>0.73445413246793501</v>
      </c>
      <c r="V18" s="6">
        <v>0.62476252495491402</v>
      </c>
      <c r="W18" s="6">
        <v>0.70290850833068297</v>
      </c>
      <c r="X18" s="6">
        <v>0.67560819261926497</v>
      </c>
      <c r="Y18" s="6">
        <v>0.61934273267301199</v>
      </c>
      <c r="Z18" s="6">
        <v>0.65240454800564696</v>
      </c>
    </row>
    <row r="19" spans="1:26" x14ac:dyDescent="0.2">
      <c r="A19" t="s">
        <v>9</v>
      </c>
      <c r="B19">
        <v>0.93333333333333302</v>
      </c>
      <c r="C19">
        <v>0.919191919191919</v>
      </c>
      <c r="D19">
        <v>0.94444444444444398</v>
      </c>
      <c r="E19">
        <v>1</v>
      </c>
      <c r="F19">
        <v>1</v>
      </c>
      <c r="G19">
        <v>1</v>
      </c>
      <c r="H19" s="6">
        <v>0.91111111111111098</v>
      </c>
      <c r="I19" s="6">
        <v>1</v>
      </c>
      <c r="J19" s="6">
        <v>0.9375</v>
      </c>
      <c r="K19" s="6">
        <v>1</v>
      </c>
      <c r="L19" s="6">
        <v>1</v>
      </c>
      <c r="M19" s="6">
        <v>1</v>
      </c>
      <c r="O19">
        <v>0.91228070175438603</v>
      </c>
      <c r="P19">
        <v>0.9</v>
      </c>
      <c r="Q19">
        <v>0.96</v>
      </c>
      <c r="R19">
        <v>0.97499999999999998</v>
      </c>
      <c r="S19">
        <v>0.98</v>
      </c>
      <c r="T19">
        <v>0.93777777777777704</v>
      </c>
      <c r="U19" s="6">
        <v>0.89629629629629604</v>
      </c>
      <c r="V19" s="6">
        <v>0.89629629629629604</v>
      </c>
      <c r="W19" s="6">
        <v>1</v>
      </c>
      <c r="X19" s="6">
        <v>0.92222222222222205</v>
      </c>
      <c r="Y19" s="6">
        <v>0.98</v>
      </c>
      <c r="Z19" s="6">
        <v>1</v>
      </c>
    </row>
    <row r="20" spans="1:26" x14ac:dyDescent="0.2">
      <c r="H20" s="6"/>
      <c r="I20" s="6"/>
      <c r="J20" s="6"/>
      <c r="K20" s="6"/>
      <c r="L20" s="6"/>
      <c r="M20" s="6"/>
      <c r="U20" s="6"/>
      <c r="V20" s="6"/>
      <c r="W20" s="6"/>
      <c r="X20" s="6"/>
      <c r="Y20" s="6"/>
      <c r="Z20" s="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6"/>
      <c r="V21" s="6"/>
      <c r="W21" s="6"/>
      <c r="X21" s="6"/>
      <c r="Y21" s="6"/>
      <c r="Z21" s="6"/>
    </row>
    <row r="22" spans="1:26" x14ac:dyDescent="0.2">
      <c r="A22" t="s">
        <v>5</v>
      </c>
      <c r="B22">
        <v>0.16072388043241501</v>
      </c>
      <c r="C22">
        <v>0.18636375603677599</v>
      </c>
      <c r="D22">
        <v>0.146800348846435</v>
      </c>
      <c r="E22">
        <v>0.187466039552528</v>
      </c>
      <c r="F22">
        <v>0.15278320040471299</v>
      </c>
      <c r="G22">
        <v>0.20122533905452</v>
      </c>
      <c r="H22" s="6">
        <v>0.232524615031799</v>
      </c>
      <c r="I22" s="6">
        <v>0.31856095292222703</v>
      </c>
      <c r="J22" s="6">
        <v>0.27443806787229302</v>
      </c>
      <c r="K22" s="6">
        <v>0.26910475501978198</v>
      </c>
      <c r="L22" s="6">
        <v>0.23216218146053499</v>
      </c>
      <c r="M22" s="6">
        <v>0.259621248275615</v>
      </c>
      <c r="O22">
        <v>-0.187415991261145</v>
      </c>
      <c r="P22">
        <v>2.36956151428501E-2</v>
      </c>
      <c r="Q22">
        <v>-0.27208444354736999</v>
      </c>
      <c r="R22">
        <v>-4.7805459131759598E-2</v>
      </c>
      <c r="S22">
        <v>-5.4841880527471E-2</v>
      </c>
      <c r="T22">
        <v>-0.30892560472203201</v>
      </c>
      <c r="U22" s="6">
        <v>-1.12387301326083E-2</v>
      </c>
      <c r="V22" s="6">
        <v>1.9384797696571102E-2</v>
      </c>
      <c r="W22" s="6">
        <v>-6.9645219630381297E-3</v>
      </c>
      <c r="X22" s="6">
        <v>-0.200961062422082</v>
      </c>
      <c r="Y22" s="6">
        <v>-6.6444106984019896E-2</v>
      </c>
      <c r="Z22" s="6">
        <v>-8.3348350713741096E-2</v>
      </c>
    </row>
    <row r="23" spans="1:26" x14ac:dyDescent="0.2">
      <c r="A23" t="s">
        <v>6</v>
      </c>
      <c r="B23">
        <v>0.71430142264855001</v>
      </c>
      <c r="C23">
        <v>0.69444994958273298</v>
      </c>
      <c r="D23">
        <v>0.68331952094377801</v>
      </c>
      <c r="E23">
        <v>0.73422702665139195</v>
      </c>
      <c r="F23">
        <v>0.68544644968967094</v>
      </c>
      <c r="G23">
        <v>0.71987610145959302</v>
      </c>
      <c r="H23" s="6">
        <v>0.67885895555117304</v>
      </c>
      <c r="I23" s="6">
        <v>0.74904804958646098</v>
      </c>
      <c r="J23" s="6">
        <v>0.70088108212345301</v>
      </c>
      <c r="K23" s="6">
        <v>0.69065999080513396</v>
      </c>
      <c r="L23" s="6">
        <v>0.67438832589836495</v>
      </c>
      <c r="M23" s="6">
        <v>0.67021887731059304</v>
      </c>
      <c r="O23">
        <v>0.72508549592360105</v>
      </c>
      <c r="P23">
        <v>0.76620242609756095</v>
      </c>
      <c r="Q23">
        <v>0.84637102490025595</v>
      </c>
      <c r="R23">
        <v>0.76107700929747102</v>
      </c>
      <c r="S23">
        <v>0.74199595597768997</v>
      </c>
      <c r="T23">
        <v>0.78578802505967205</v>
      </c>
      <c r="U23" s="6">
        <v>0.69461213563507995</v>
      </c>
      <c r="V23" s="6">
        <v>0.78686810560732101</v>
      </c>
      <c r="W23" s="6">
        <v>0.78408296123852195</v>
      </c>
      <c r="X23" s="6">
        <v>0.76060104187157596</v>
      </c>
      <c r="Y23" s="6">
        <v>0.80555208487058905</v>
      </c>
      <c r="Z23" s="6">
        <v>0.76329817208897999</v>
      </c>
    </row>
    <row r="24" spans="1:26" x14ac:dyDescent="0.2">
      <c r="A24" t="s">
        <v>7</v>
      </c>
      <c r="B24">
        <v>0.68882715458057897</v>
      </c>
      <c r="C24">
        <v>0.44911602077183599</v>
      </c>
      <c r="D24">
        <v>0.123041998591662</v>
      </c>
      <c r="E24">
        <v>0.17686229454281599</v>
      </c>
      <c r="F24">
        <v>0.28110287744560197</v>
      </c>
      <c r="G24">
        <v>0.15583981175832901</v>
      </c>
      <c r="H24" s="6">
        <v>0.45472990796954099</v>
      </c>
      <c r="I24" s="6">
        <v>0.372175966596969</v>
      </c>
      <c r="J24" s="6">
        <v>0.29694244949715298</v>
      </c>
      <c r="K24" s="6">
        <v>0.291019749088264</v>
      </c>
      <c r="L24" s="6">
        <v>8.9959496244968906E-2</v>
      </c>
      <c r="M24" s="6">
        <v>9.54570176534488E-2</v>
      </c>
      <c r="O24">
        <v>0.232399074867775</v>
      </c>
      <c r="P24">
        <v>0.35785332572548401</v>
      </c>
      <c r="Q24">
        <v>0.164224358514175</v>
      </c>
      <c r="R24">
        <v>0.29402776352795501</v>
      </c>
      <c r="S24">
        <v>0.40088736887834098</v>
      </c>
      <c r="T24">
        <v>0.218075316339092</v>
      </c>
      <c r="U24" s="6">
        <v>0.463265943921086</v>
      </c>
      <c r="V24" s="6">
        <v>0.211667271369162</v>
      </c>
      <c r="W24" s="6">
        <v>0.25342364623153502</v>
      </c>
      <c r="X24" s="6">
        <v>0.20902060921464399</v>
      </c>
      <c r="Y24" s="6">
        <v>0.14758645647953</v>
      </c>
      <c r="Z24" s="6">
        <v>0.22474719569482601</v>
      </c>
    </row>
    <row r="25" spans="1:26" x14ac:dyDescent="0.2">
      <c r="A25" t="s">
        <v>8</v>
      </c>
      <c r="B25">
        <v>0.80429772310268499</v>
      </c>
      <c r="C25">
        <v>0.80457322658014296</v>
      </c>
      <c r="D25">
        <v>0.81971269387441903</v>
      </c>
      <c r="E25">
        <v>0.77004588310406097</v>
      </c>
      <c r="F25">
        <v>0.689583086453046</v>
      </c>
      <c r="G25">
        <v>0.69604237393504198</v>
      </c>
      <c r="H25" s="6">
        <v>0.81741461232986501</v>
      </c>
      <c r="I25" s="6">
        <v>0.77535708754399701</v>
      </c>
      <c r="J25" s="6">
        <v>0.75951789970796302</v>
      </c>
      <c r="K25" s="6">
        <v>0.72045190162016803</v>
      </c>
      <c r="L25" s="6">
        <v>0.66057072142192697</v>
      </c>
      <c r="M25" s="6">
        <v>0.62400195392324198</v>
      </c>
      <c r="O25">
        <v>0.70050643537351598</v>
      </c>
      <c r="P25">
        <v>0.75532073551046597</v>
      </c>
      <c r="Q25">
        <v>0.44158948214414001</v>
      </c>
      <c r="R25">
        <v>0.67435856043579401</v>
      </c>
      <c r="S25">
        <v>0.64036094281162803</v>
      </c>
      <c r="T25">
        <v>0.495086598635746</v>
      </c>
      <c r="U25" s="6">
        <v>0.71900713387969495</v>
      </c>
      <c r="V25" s="6">
        <v>0.75650340489203605</v>
      </c>
      <c r="W25" s="6">
        <v>0.72612541392244201</v>
      </c>
      <c r="X25" s="6">
        <v>0.54829152746100895</v>
      </c>
      <c r="Y25" s="6">
        <v>0.59917833505642304</v>
      </c>
      <c r="Z25" s="6">
        <v>0.56433798645747901</v>
      </c>
    </row>
    <row r="26" spans="1:26" x14ac:dyDescent="0.2">
      <c r="A26" t="s">
        <v>9</v>
      </c>
      <c r="B26">
        <v>0.92592592592592504</v>
      </c>
      <c r="C26">
        <v>1</v>
      </c>
      <c r="D26">
        <v>0.95833333333333304</v>
      </c>
      <c r="E26">
        <v>1</v>
      </c>
      <c r="F26">
        <v>0.97499999999999998</v>
      </c>
      <c r="G26" s="5">
        <v>1</v>
      </c>
      <c r="H26" s="6">
        <v>1</v>
      </c>
      <c r="I26" s="6">
        <v>0.90990990990990905</v>
      </c>
      <c r="J26" s="6">
        <v>0.93243243243243201</v>
      </c>
      <c r="K26" s="6">
        <v>1</v>
      </c>
      <c r="L26" s="6">
        <v>1</v>
      </c>
      <c r="M26" s="6">
        <v>1</v>
      </c>
      <c r="O26">
        <v>0.9</v>
      </c>
      <c r="P26">
        <v>0.94666666666666599</v>
      </c>
      <c r="Q26">
        <v>0.93137254901960698</v>
      </c>
      <c r="R26">
        <v>0.96</v>
      </c>
      <c r="S26">
        <v>0.96799999999999997</v>
      </c>
      <c r="T26">
        <v>0.94</v>
      </c>
      <c r="U26" s="6">
        <v>0.89629629629629604</v>
      </c>
      <c r="V26" s="6">
        <v>0.94871794871794801</v>
      </c>
      <c r="W26" s="6">
        <v>0.97499999999999998</v>
      </c>
      <c r="X26" s="6">
        <v>0.92222222222222205</v>
      </c>
      <c r="Y26" s="6">
        <v>0.93777777777777704</v>
      </c>
      <c r="Z26" s="6">
        <v>0.98</v>
      </c>
    </row>
    <row r="27" spans="1:26" x14ac:dyDescent="0.2">
      <c r="H27" s="6"/>
      <c r="I27" s="6"/>
      <c r="J27" s="6"/>
      <c r="K27" s="6"/>
      <c r="L27" s="6"/>
      <c r="M27" s="6"/>
      <c r="U27" s="6"/>
      <c r="V27" s="6"/>
      <c r="W27" s="6"/>
      <c r="X27" s="6"/>
      <c r="Y27" s="6"/>
      <c r="Z27" s="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6"/>
      <c r="V28" s="6"/>
      <c r="W28" s="6"/>
      <c r="X28" s="6"/>
      <c r="Y28" s="6"/>
      <c r="Z28" s="6"/>
    </row>
    <row r="29" spans="1:26" x14ac:dyDescent="0.2">
      <c r="A29" t="s">
        <v>5</v>
      </c>
      <c r="B29">
        <v>0.16992286152846101</v>
      </c>
      <c r="C29">
        <v>0.33448893847894601</v>
      </c>
      <c r="D29">
        <v>0.178553048790144</v>
      </c>
      <c r="E29">
        <v>0.25983154844919298</v>
      </c>
      <c r="F29">
        <v>0.20675315100390701</v>
      </c>
      <c r="G29">
        <v>0.25407815540140199</v>
      </c>
      <c r="H29" s="6">
        <v>0.30453023531930201</v>
      </c>
      <c r="I29" s="6">
        <v>0.23290389557984501</v>
      </c>
      <c r="J29" s="6">
        <v>0.25439803112506998</v>
      </c>
      <c r="K29" s="6">
        <v>0.28497328223949903</v>
      </c>
      <c r="L29" s="6">
        <v>0.26315550132108101</v>
      </c>
      <c r="M29" s="6">
        <v>0.30470292412528499</v>
      </c>
      <c r="O29">
        <v>2.393874647047E-2</v>
      </c>
      <c r="P29">
        <v>-0.23562715206878401</v>
      </c>
      <c r="Q29">
        <v>-7.1140458597197503E-2</v>
      </c>
      <c r="R29">
        <v>-8.2648768852322495E-3</v>
      </c>
      <c r="S29">
        <v>-0.21985255070403101</v>
      </c>
      <c r="T29">
        <v>-0.16180808050236301</v>
      </c>
      <c r="U29" s="6">
        <v>2.8028731001432699E-2</v>
      </c>
      <c r="V29" s="6">
        <v>-6.1893564288890597E-2</v>
      </c>
      <c r="W29" s="6">
        <v>-6.1610803104254798E-2</v>
      </c>
      <c r="X29" s="6">
        <v>-0.162187084965457</v>
      </c>
      <c r="Y29" s="6">
        <v>-2.0975845251859099E-2</v>
      </c>
      <c r="Z29" s="6">
        <v>-8.3562642109508603E-2</v>
      </c>
    </row>
    <row r="30" spans="1:26" x14ac:dyDescent="0.2">
      <c r="A30" t="s">
        <v>6</v>
      </c>
      <c r="B30">
        <v>0.640284292491342</v>
      </c>
      <c r="C30">
        <v>0.69894974228457996</v>
      </c>
      <c r="D30">
        <v>0.68996412423289299</v>
      </c>
      <c r="E30">
        <v>0.69493895313545295</v>
      </c>
      <c r="F30">
        <v>0.69912347373786399</v>
      </c>
      <c r="G30">
        <v>0.71575586984381401</v>
      </c>
      <c r="H30" s="6">
        <v>0.74824586161842899</v>
      </c>
      <c r="I30" s="6">
        <v>0.73197812870983403</v>
      </c>
      <c r="J30" s="6">
        <v>0.73748344793629805</v>
      </c>
      <c r="K30" s="6">
        <v>0.64856676743823405</v>
      </c>
      <c r="L30" s="6">
        <v>0.65805497252322398</v>
      </c>
      <c r="M30" s="6">
        <v>0.69877641282144198</v>
      </c>
      <c r="O30">
        <v>0.76487480117756201</v>
      </c>
      <c r="P30">
        <v>0.73549808470379396</v>
      </c>
      <c r="Q30">
        <v>0.75260682050426797</v>
      </c>
      <c r="R30">
        <v>0.82853654524804099</v>
      </c>
      <c r="S30">
        <v>0.76268436460836497</v>
      </c>
      <c r="T30">
        <v>0.70716292791522095</v>
      </c>
      <c r="U30" s="6">
        <v>0.78562367485683704</v>
      </c>
      <c r="V30" s="6">
        <v>0.73792220365763805</v>
      </c>
      <c r="W30" s="6">
        <v>0.79295316709256702</v>
      </c>
      <c r="X30" s="6">
        <v>0.74805419658497696</v>
      </c>
      <c r="Y30" s="6">
        <v>0.78781063120181805</v>
      </c>
      <c r="Z30" s="6">
        <v>0.78788989973483203</v>
      </c>
    </row>
    <row r="31" spans="1:26" x14ac:dyDescent="0.2">
      <c r="A31" t="s">
        <v>7</v>
      </c>
      <c r="B31">
        <v>0.47424695833955799</v>
      </c>
      <c r="C31">
        <v>0.20558397220914401</v>
      </c>
      <c r="D31">
        <v>0.340688258792962</v>
      </c>
      <c r="E31">
        <v>0.281283676976187</v>
      </c>
      <c r="F31">
        <v>9.4448369083755604E-2</v>
      </c>
      <c r="G31">
        <v>0.156976028742324</v>
      </c>
      <c r="H31" s="6">
        <v>0.37563498964888897</v>
      </c>
      <c r="I31" s="6">
        <v>0.512402084284865</v>
      </c>
      <c r="J31" s="6">
        <v>0.25002048001855298</v>
      </c>
      <c r="K31" s="6">
        <v>0.28943606672956501</v>
      </c>
      <c r="L31" s="6">
        <v>8.0319279913549493E-2</v>
      </c>
      <c r="M31" s="6">
        <v>0.229170428110088</v>
      </c>
      <c r="O31">
        <v>0.35681094360507598</v>
      </c>
      <c r="P31">
        <v>0.23996960264588099</v>
      </c>
      <c r="Q31">
        <v>0.172780368734822</v>
      </c>
      <c r="R31">
        <v>0.29229524212302499</v>
      </c>
      <c r="S31">
        <v>0.240938251173198</v>
      </c>
      <c r="T31">
        <v>0.40533806991298299</v>
      </c>
      <c r="U31" s="6">
        <v>0.31557528592539502</v>
      </c>
      <c r="V31" s="6">
        <v>0.20390803925059101</v>
      </c>
      <c r="W31" s="6">
        <v>0.16543274131802499</v>
      </c>
      <c r="X31" s="6">
        <v>0.18679216936215901</v>
      </c>
      <c r="Y31" s="6">
        <v>0.22253494841857799</v>
      </c>
      <c r="Z31" s="6">
        <v>0.15163227631971199</v>
      </c>
    </row>
    <row r="32" spans="1:26" x14ac:dyDescent="0.2">
      <c r="A32" t="s">
        <v>8</v>
      </c>
      <c r="B32">
        <v>0.63603122892626696</v>
      </c>
      <c r="C32">
        <v>0.71002343802669499</v>
      </c>
      <c r="D32">
        <v>0.71588890245542802</v>
      </c>
      <c r="E32">
        <v>0.69052614157771797</v>
      </c>
      <c r="F32">
        <v>0.69199726801154204</v>
      </c>
      <c r="G32">
        <v>0.65975677782840303</v>
      </c>
      <c r="H32" s="6">
        <v>0.77568806003673596</v>
      </c>
      <c r="I32" s="6">
        <v>0.81833665082162799</v>
      </c>
      <c r="J32" s="6">
        <v>0.71548578113475902</v>
      </c>
      <c r="K32" s="6">
        <v>0.6763332969943</v>
      </c>
      <c r="L32" s="6">
        <v>0.66847129056370602</v>
      </c>
      <c r="M32" s="6">
        <v>0.65776441167023803</v>
      </c>
      <c r="O32">
        <v>0.76355250596758095</v>
      </c>
      <c r="P32">
        <v>0.71934805374469102</v>
      </c>
      <c r="Q32">
        <v>0.56686196153956303</v>
      </c>
      <c r="R32">
        <v>0.57861469264847798</v>
      </c>
      <c r="S32">
        <v>0.64115156472893298</v>
      </c>
      <c r="T32">
        <v>0.66038267497010406</v>
      </c>
      <c r="U32" s="6">
        <v>0.75776603294072298</v>
      </c>
      <c r="V32" s="6">
        <v>0.63363660163094104</v>
      </c>
      <c r="W32" s="6">
        <v>0.62621075316832098</v>
      </c>
      <c r="X32" s="6">
        <v>0.64175871891521596</v>
      </c>
      <c r="Y32" s="6">
        <v>0.64169429566324698</v>
      </c>
      <c r="Z32" s="6">
        <v>0.54777570126099195</v>
      </c>
    </row>
    <row r="33" spans="1:27" x14ac:dyDescent="0.2">
      <c r="A33" t="s">
        <v>9</v>
      </c>
      <c r="B33">
        <v>0.919191919191919</v>
      </c>
      <c r="C33">
        <v>0.91228070175438603</v>
      </c>
      <c r="D33">
        <v>1</v>
      </c>
      <c r="E33">
        <v>0.94444444444444398</v>
      </c>
      <c r="F33">
        <v>1</v>
      </c>
      <c r="G33">
        <v>1</v>
      </c>
      <c r="H33" s="6">
        <v>0.90990990990990905</v>
      </c>
      <c r="I33" s="6">
        <v>1</v>
      </c>
      <c r="J33" s="6">
        <v>0.95454545454545403</v>
      </c>
      <c r="K33" s="6">
        <v>0.94444444444444398</v>
      </c>
      <c r="L33" s="6">
        <v>0.97333333333333305</v>
      </c>
      <c r="M33" s="6">
        <v>0.97894736842105201</v>
      </c>
      <c r="O33">
        <v>0.94666666666666599</v>
      </c>
      <c r="P33">
        <v>0.9</v>
      </c>
      <c r="Q33">
        <v>0.92222222222222205</v>
      </c>
      <c r="R33">
        <v>0.96</v>
      </c>
      <c r="S33">
        <v>1</v>
      </c>
      <c r="T33">
        <v>1</v>
      </c>
      <c r="U33" s="6">
        <v>0.96666666666666601</v>
      </c>
      <c r="V33" s="6">
        <v>0.90697674418604601</v>
      </c>
      <c r="W33" s="6">
        <v>0.93023255813953398</v>
      </c>
      <c r="X33" s="6">
        <v>0.93421052631578905</v>
      </c>
      <c r="Y33" s="6">
        <v>0.98</v>
      </c>
      <c r="Z33" s="6">
        <v>0.93777777777777704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0.17413338676065152</v>
      </c>
      <c r="C36">
        <f t="shared" ref="C36:T40" si="0">AVERAGE(C8,C15,C22,C29)</f>
        <v>0.215685497271244</v>
      </c>
      <c r="D36">
        <f t="shared" si="0"/>
        <v>0.19170348710462101</v>
      </c>
      <c r="E36">
        <f t="shared" si="0"/>
        <v>0.21649642366998625</v>
      </c>
      <c r="F36">
        <f t="shared" si="0"/>
        <v>0.175850155554507</v>
      </c>
      <c r="G36">
        <f t="shared" si="0"/>
        <v>0.20605988860911426</v>
      </c>
      <c r="H36" s="6">
        <f t="shared" si="0"/>
        <v>0.26471799590350326</v>
      </c>
      <c r="I36" s="6">
        <f t="shared" si="0"/>
        <v>0.28121293958118626</v>
      </c>
      <c r="J36" s="6">
        <f t="shared" si="0"/>
        <v>0.27613619001070377</v>
      </c>
      <c r="K36" s="6">
        <f t="shared" si="0"/>
        <v>0.28582262545525777</v>
      </c>
      <c r="L36" s="6">
        <f t="shared" si="0"/>
        <v>0.25689883277256176</v>
      </c>
      <c r="M36" s="6">
        <f t="shared" si="0"/>
        <v>0.27354617197970327</v>
      </c>
      <c r="O36">
        <f t="shared" si="0"/>
        <v>-0.15748594308689326</v>
      </c>
      <c r="P36">
        <f t="shared" si="0"/>
        <v>-0.19367653114006947</v>
      </c>
      <c r="Q36">
        <f t="shared" si="0"/>
        <v>-0.15539643929109179</v>
      </c>
      <c r="R36">
        <f t="shared" si="0"/>
        <v>-0.12814099386188896</v>
      </c>
      <c r="S36">
        <f t="shared" si="0"/>
        <v>-0.16299444083604675</v>
      </c>
      <c r="T36">
        <f t="shared" si="0"/>
        <v>-0.21218281938080352</v>
      </c>
      <c r="U36" s="6">
        <f>AVERAGE(U8,U15,U22,U29)</f>
        <v>-3.8277601852051174E-2</v>
      </c>
      <c r="V36" s="6">
        <f t="shared" ref="V36:Z36" si="1">AVERAGE(V8,V15,V22,V29)</f>
        <v>-3.6650938910524976E-2</v>
      </c>
      <c r="W36" s="6">
        <f t="shared" si="1"/>
        <v>-7.8406739760031235E-2</v>
      </c>
      <c r="X36" s="6">
        <f t="shared" si="1"/>
        <v>-0.13943940327135079</v>
      </c>
      <c r="Y36" s="6">
        <f t="shared" si="1"/>
        <v>-6.6426878037688819E-2</v>
      </c>
      <c r="Z36" s="6">
        <f t="shared" si="1"/>
        <v>-0.10080822976231842</v>
      </c>
    </row>
    <row r="37" spans="1:27" x14ac:dyDescent="0.2">
      <c r="A37" t="s">
        <v>6</v>
      </c>
      <c r="B37">
        <f t="shared" ref="B37:R40" si="2">AVERAGE(B9,B16,B23,B30)</f>
        <v>0.68012616666954451</v>
      </c>
      <c r="C37">
        <f t="shared" si="2"/>
        <v>0.72538465176876821</v>
      </c>
      <c r="D37">
        <f t="shared" si="2"/>
        <v>0.71738255484062874</v>
      </c>
      <c r="E37">
        <f t="shared" si="2"/>
        <v>0.70704469041755846</v>
      </c>
      <c r="F37">
        <f t="shared" si="2"/>
        <v>0.70131650084223129</v>
      </c>
      <c r="G37">
        <f t="shared" si="2"/>
        <v>0.72153907286249652</v>
      </c>
      <c r="H37" s="6">
        <f t="shared" si="2"/>
        <v>0.72796645664831372</v>
      </c>
      <c r="I37" s="6">
        <f t="shared" si="2"/>
        <v>0.74089193482142279</v>
      </c>
      <c r="J37" s="6">
        <f t="shared" si="2"/>
        <v>0.72768400986224302</v>
      </c>
      <c r="K37" s="6">
        <f t="shared" si="2"/>
        <v>0.69173392699960523</v>
      </c>
      <c r="L37" s="6">
        <f t="shared" si="2"/>
        <v>0.67763840735874636</v>
      </c>
      <c r="M37" s="6">
        <f t="shared" si="2"/>
        <v>0.70217518671628143</v>
      </c>
      <c r="O37">
        <f t="shared" si="2"/>
        <v>0.74648491706217379</v>
      </c>
      <c r="P37">
        <f t="shared" si="2"/>
        <v>0.74733535708166621</v>
      </c>
      <c r="Q37">
        <f t="shared" si="2"/>
        <v>0.76899080559278854</v>
      </c>
      <c r="R37">
        <f t="shared" si="2"/>
        <v>0.77082219272131403</v>
      </c>
      <c r="S37">
        <f t="shared" si="0"/>
        <v>0.75153247099114073</v>
      </c>
      <c r="T37">
        <f t="shared" si="0"/>
        <v>0.76553695616966044</v>
      </c>
      <c r="U37" s="6">
        <f t="shared" ref="U37:Z40" si="3">AVERAGE(U9,U16,U23,U30)</f>
        <v>0.74264102320907455</v>
      </c>
      <c r="V37" s="6">
        <f t="shared" si="3"/>
        <v>0.74796248308787183</v>
      </c>
      <c r="W37" s="6">
        <f t="shared" si="3"/>
        <v>0.77117332603068423</v>
      </c>
      <c r="X37" s="6">
        <f t="shared" si="3"/>
        <v>0.75070787848961118</v>
      </c>
      <c r="Y37" s="6">
        <f t="shared" si="3"/>
        <v>0.78533391597885505</v>
      </c>
      <c r="Z37" s="6">
        <f t="shared" si="3"/>
        <v>0.78227837921339138</v>
      </c>
    </row>
    <row r="38" spans="1:27" x14ac:dyDescent="0.2">
      <c r="A38" t="s">
        <v>7</v>
      </c>
      <c r="B38">
        <f t="shared" si="2"/>
        <v>0.48187119024820901</v>
      </c>
      <c r="C38">
        <f t="shared" si="0"/>
        <v>0.25387596285610797</v>
      </c>
      <c r="D38">
        <f t="shared" si="0"/>
        <v>0.23182181317481526</v>
      </c>
      <c r="E38">
        <f t="shared" si="0"/>
        <v>0.27931130137453952</v>
      </c>
      <c r="F38">
        <f t="shared" si="0"/>
        <v>0.16474494428813491</v>
      </c>
      <c r="G38">
        <f t="shared" si="0"/>
        <v>0.14478444291610726</v>
      </c>
      <c r="H38" s="6">
        <f t="shared" si="0"/>
        <v>0.35647119388910797</v>
      </c>
      <c r="I38" s="6">
        <f t="shared" si="0"/>
        <v>0.45170646147582072</v>
      </c>
      <c r="J38" s="6">
        <f t="shared" si="0"/>
        <v>0.29321838374197201</v>
      </c>
      <c r="K38" s="6">
        <f t="shared" si="0"/>
        <v>0.26359365346146174</v>
      </c>
      <c r="L38" s="6">
        <f t="shared" si="0"/>
        <v>0.13569467968421692</v>
      </c>
      <c r="M38" s="6">
        <f t="shared" si="0"/>
        <v>0.17380444741024947</v>
      </c>
      <c r="O38">
        <f t="shared" si="0"/>
        <v>0.25971919571935248</v>
      </c>
      <c r="P38">
        <f t="shared" si="0"/>
        <v>0.26049342679623777</v>
      </c>
      <c r="Q38">
        <f t="shared" si="0"/>
        <v>0.28456783787580547</v>
      </c>
      <c r="R38">
        <f t="shared" si="0"/>
        <v>0.274274055018566</v>
      </c>
      <c r="S38">
        <f t="shared" si="0"/>
        <v>0.26988403600074451</v>
      </c>
      <c r="T38">
        <f t="shared" si="0"/>
        <v>0.27799041314978623</v>
      </c>
      <c r="U38" s="6">
        <f t="shared" si="3"/>
        <v>0.3004852478978875</v>
      </c>
      <c r="V38" s="6">
        <f t="shared" si="3"/>
        <v>0.20679566665887525</v>
      </c>
      <c r="W38" s="6">
        <f t="shared" si="3"/>
        <v>0.24838805887365076</v>
      </c>
      <c r="X38" s="6">
        <f t="shared" si="3"/>
        <v>0.18942304910543878</v>
      </c>
      <c r="Y38" s="6">
        <f t="shared" si="3"/>
        <v>0.20907867535150651</v>
      </c>
      <c r="Z38" s="6">
        <f t="shared" si="3"/>
        <v>0.21180765356660175</v>
      </c>
    </row>
    <row r="39" spans="1:27" x14ac:dyDescent="0.2">
      <c r="A39" t="s">
        <v>8</v>
      </c>
      <c r="B39">
        <f t="shared" si="2"/>
        <v>0.76935503563035967</v>
      </c>
      <c r="C39">
        <f t="shared" si="0"/>
        <v>0.79921965893402602</v>
      </c>
      <c r="D39">
        <f t="shared" si="0"/>
        <v>0.76639560852308386</v>
      </c>
      <c r="E39">
        <f t="shared" si="0"/>
        <v>0.72885101533327656</v>
      </c>
      <c r="F39">
        <f t="shared" si="0"/>
        <v>0.69334572124868876</v>
      </c>
      <c r="G39">
        <f t="shared" si="0"/>
        <v>0.69648462752741813</v>
      </c>
      <c r="H39" s="6">
        <f t="shared" si="0"/>
        <v>0.80563674821497022</v>
      </c>
      <c r="I39" s="6">
        <f t="shared" si="0"/>
        <v>0.79905078855889256</v>
      </c>
      <c r="J39" s="6">
        <f t="shared" si="0"/>
        <v>0.72550642271014065</v>
      </c>
      <c r="K39" s="6">
        <f t="shared" si="0"/>
        <v>0.70944317467193774</v>
      </c>
      <c r="L39" s="6">
        <f t="shared" si="0"/>
        <v>0.66754919007566516</v>
      </c>
      <c r="M39" s="6">
        <f t="shared" si="0"/>
        <v>0.66342442200853446</v>
      </c>
      <c r="O39">
        <f t="shared" si="0"/>
        <v>0.70797616755331905</v>
      </c>
      <c r="P39">
        <f t="shared" si="0"/>
        <v>0.66465003454180771</v>
      </c>
      <c r="Q39">
        <f t="shared" si="0"/>
        <v>0.59322080644634523</v>
      </c>
      <c r="R39">
        <f t="shared" si="0"/>
        <v>0.64116838821825173</v>
      </c>
      <c r="S39">
        <f t="shared" si="0"/>
        <v>0.60451696858315951</v>
      </c>
      <c r="T39">
        <f t="shared" si="0"/>
        <v>0.56276572093406096</v>
      </c>
      <c r="U39" s="6">
        <f t="shared" si="3"/>
        <v>0.72371644744995822</v>
      </c>
      <c r="V39" s="6">
        <f t="shared" si="3"/>
        <v>0.68675744659741278</v>
      </c>
      <c r="W39" s="6">
        <f t="shared" si="3"/>
        <v>0.69091419861442149</v>
      </c>
      <c r="X39" s="6">
        <f t="shared" si="3"/>
        <v>0.62156002341566374</v>
      </c>
      <c r="Y39" s="6">
        <f t="shared" si="3"/>
        <v>0.62168311891007266</v>
      </c>
      <c r="Z39" s="6">
        <f t="shared" si="3"/>
        <v>0.59807710071047271</v>
      </c>
    </row>
    <row r="40" spans="1:27" x14ac:dyDescent="0.2">
      <c r="A40" t="s">
        <v>9</v>
      </c>
      <c r="B40">
        <f t="shared" si="2"/>
        <v>0.92609427609427553</v>
      </c>
      <c r="C40">
        <f t="shared" si="0"/>
        <v>0.93317679721188473</v>
      </c>
      <c r="D40">
        <f t="shared" si="0"/>
        <v>0.9756944444444442</v>
      </c>
      <c r="E40">
        <f t="shared" si="0"/>
        <v>0.97222222222222188</v>
      </c>
      <c r="F40">
        <f t="shared" si="0"/>
        <v>0.99375000000000002</v>
      </c>
      <c r="G40">
        <f t="shared" si="0"/>
        <v>1</v>
      </c>
      <c r="H40" s="6">
        <f t="shared" si="0"/>
        <v>0.93564741211800007</v>
      </c>
      <c r="I40" s="6">
        <f t="shared" si="0"/>
        <v>0.95786963434022221</v>
      </c>
      <c r="J40" s="6">
        <f t="shared" si="0"/>
        <v>0.9414135893915303</v>
      </c>
      <c r="K40" s="6">
        <f t="shared" si="0"/>
        <v>0.97222222222222188</v>
      </c>
      <c r="L40" s="6">
        <f t="shared" si="0"/>
        <v>0.98280701754385957</v>
      </c>
      <c r="M40" s="6">
        <f t="shared" si="0"/>
        <v>0.98122332859174932</v>
      </c>
      <c r="O40">
        <f t="shared" si="0"/>
        <v>0.91473684210526296</v>
      </c>
      <c r="P40">
        <f t="shared" si="0"/>
        <v>0.91124293785310695</v>
      </c>
      <c r="Q40">
        <f t="shared" si="0"/>
        <v>0.94714869281045722</v>
      </c>
      <c r="R40">
        <f t="shared" si="0"/>
        <v>0.95499999999999996</v>
      </c>
      <c r="S40">
        <f t="shared" si="0"/>
        <v>0.97449999999999992</v>
      </c>
      <c r="T40">
        <f t="shared" si="0"/>
        <v>0.95444444444444421</v>
      </c>
      <c r="U40" s="6">
        <f t="shared" si="3"/>
        <v>0.91481481481481453</v>
      </c>
      <c r="V40" s="6">
        <f t="shared" si="3"/>
        <v>0.91474193334658394</v>
      </c>
      <c r="W40" s="6">
        <f t="shared" si="3"/>
        <v>0.97630813953488349</v>
      </c>
      <c r="X40" s="6">
        <f t="shared" si="3"/>
        <v>0.92521929824561377</v>
      </c>
      <c r="Y40" s="6">
        <f t="shared" si="3"/>
        <v>0.96944444444444422</v>
      </c>
      <c r="Z40" s="6">
        <f t="shared" si="3"/>
        <v>0.97444444444444422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9.0584609142851741E-2</v>
      </c>
      <c r="I44">
        <f t="shared" ref="I44:Z48" si="4">I36-C36</f>
        <v>6.5527442309942258E-2</v>
      </c>
      <c r="J44">
        <f t="shared" si="4"/>
        <v>8.4432702906082763E-2</v>
      </c>
      <c r="K44">
        <f t="shared" si="4"/>
        <v>6.9326201785271518E-2</v>
      </c>
      <c r="L44">
        <f t="shared" si="4"/>
        <v>8.1048677218054754E-2</v>
      </c>
      <c r="M44" s="9">
        <f t="shared" si="4"/>
        <v>6.7486283370589012E-2</v>
      </c>
      <c r="N44">
        <f>AVERAGE(H44:M44)</f>
        <v>7.6400986122132017E-2</v>
      </c>
      <c r="U44">
        <f t="shared" si="4"/>
        <v>0.11920834123484209</v>
      </c>
      <c r="V44">
        <f t="shared" si="4"/>
        <v>0.15702559222954449</v>
      </c>
      <c r="W44">
        <f t="shared" si="4"/>
        <v>7.6989699531060551E-2</v>
      </c>
      <c r="X44">
        <f t="shared" si="4"/>
        <v>-1.1298409409461835E-2</v>
      </c>
      <c r="Y44">
        <f t="shared" si="4"/>
        <v>9.6567562798357931E-2</v>
      </c>
      <c r="Z44" s="9">
        <f t="shared" si="4"/>
        <v>0.11137458961848511</v>
      </c>
      <c r="AA44">
        <f>AVERAGE(U44:Z44)</f>
        <v>9.1644562667138052E-2</v>
      </c>
    </row>
    <row r="45" spans="1:27" x14ac:dyDescent="0.2">
      <c r="A45" t="s">
        <v>6</v>
      </c>
      <c r="H45">
        <f t="shared" ref="H45:H48" si="5">H37-B37</f>
        <v>4.7840289978769213E-2</v>
      </c>
      <c r="I45">
        <f t="shared" si="4"/>
        <v>1.5507283052654586E-2</v>
      </c>
      <c r="J45">
        <f t="shared" si="4"/>
        <v>1.0301455021614281E-2</v>
      </c>
      <c r="K45">
        <f t="shared" si="4"/>
        <v>-1.5310763417953233E-2</v>
      </c>
      <c r="L45">
        <f t="shared" si="4"/>
        <v>-2.367809348348493E-2</v>
      </c>
      <c r="M45" s="9">
        <f t="shared" si="4"/>
        <v>-1.9363886146215092E-2</v>
      </c>
      <c r="N45">
        <f t="shared" ref="N45:N48" si="6">AVERAGE(H45:M45)</f>
        <v>2.5493808342308042E-3</v>
      </c>
      <c r="U45">
        <f t="shared" si="4"/>
        <v>-3.843893853099245E-3</v>
      </c>
      <c r="V45">
        <f t="shared" si="4"/>
        <v>6.2712600620562498E-4</v>
      </c>
      <c r="W45">
        <f t="shared" si="4"/>
        <v>2.1825204378956853E-3</v>
      </c>
      <c r="X45">
        <f t="shared" si="4"/>
        <v>-2.0114314231702846E-2</v>
      </c>
      <c r="Y45">
        <f t="shared" si="4"/>
        <v>3.3801444987714313E-2</v>
      </c>
      <c r="Z45" s="9">
        <f t="shared" si="4"/>
        <v>1.6741423043730941E-2</v>
      </c>
      <c r="AA45">
        <f t="shared" ref="AA45:AA48" si="7">AVERAGE(U45:Z45)</f>
        <v>4.8990510651240786E-3</v>
      </c>
    </row>
    <row r="46" spans="1:27" x14ac:dyDescent="0.2">
      <c r="A46" t="s">
        <v>7</v>
      </c>
      <c r="H46">
        <f t="shared" si="5"/>
        <v>-0.12539999635910104</v>
      </c>
      <c r="I46">
        <f t="shared" si="4"/>
        <v>0.19783049861971275</v>
      </c>
      <c r="J46">
        <f t="shared" si="4"/>
        <v>6.139657056715675E-2</v>
      </c>
      <c r="K46">
        <f t="shared" si="4"/>
        <v>-1.5717647913077781E-2</v>
      </c>
      <c r="L46">
        <f t="shared" si="4"/>
        <v>-2.9050264603917991E-2</v>
      </c>
      <c r="M46" s="9">
        <f t="shared" si="4"/>
        <v>2.9020004494142215E-2</v>
      </c>
      <c r="N46">
        <f t="shared" si="6"/>
        <v>1.9679860800819151E-2</v>
      </c>
      <c r="U46">
        <f t="shared" si="4"/>
        <v>4.0766052178535017E-2</v>
      </c>
      <c r="V46">
        <f t="shared" si="4"/>
        <v>-5.3697760137362521E-2</v>
      </c>
      <c r="W46">
        <f t="shared" si="4"/>
        <v>-3.6179779002154716E-2</v>
      </c>
      <c r="X46">
        <f t="shared" si="4"/>
        <v>-8.485100591312722E-2</v>
      </c>
      <c r="Y46">
        <f t="shared" si="4"/>
        <v>-6.0805360649237999E-2</v>
      </c>
      <c r="Z46" s="9">
        <f t="shared" si="4"/>
        <v>-6.6182759583184481E-2</v>
      </c>
      <c r="AA46">
        <f t="shared" si="7"/>
        <v>-4.3491768851088651E-2</v>
      </c>
    </row>
    <row r="47" spans="1:27" x14ac:dyDescent="0.2">
      <c r="A47" t="s">
        <v>8</v>
      </c>
      <c r="H47">
        <f t="shared" si="5"/>
        <v>3.6281712584610548E-2</v>
      </c>
      <c r="I47">
        <f t="shared" si="4"/>
        <v>-1.6887037513346748E-4</v>
      </c>
      <c r="J47">
        <f t="shared" si="4"/>
        <v>-4.0889185812943207E-2</v>
      </c>
      <c r="K47">
        <f t="shared" si="4"/>
        <v>-1.9407840661338827E-2</v>
      </c>
      <c r="L47">
        <f t="shared" si="4"/>
        <v>-2.5796531173023607E-2</v>
      </c>
      <c r="M47" s="9">
        <f t="shared" si="4"/>
        <v>-3.3060205518883667E-2</v>
      </c>
      <c r="N47">
        <f t="shared" si="6"/>
        <v>-1.3840153492785371E-2</v>
      </c>
      <c r="U47">
        <f t="shared" si="4"/>
        <v>1.5740279896639175E-2</v>
      </c>
      <c r="V47">
        <f t="shared" si="4"/>
        <v>2.2107412055605069E-2</v>
      </c>
      <c r="W47">
        <f t="shared" si="4"/>
        <v>9.7693392168076265E-2</v>
      </c>
      <c r="X47">
        <f t="shared" si="4"/>
        <v>-1.9608364802587985E-2</v>
      </c>
      <c r="Y47">
        <f t="shared" si="4"/>
        <v>1.7166150326913154E-2</v>
      </c>
      <c r="Z47" s="9">
        <f t="shared" si="4"/>
        <v>3.5311379776411744E-2</v>
      </c>
      <c r="AA47">
        <f t="shared" si="7"/>
        <v>2.8068374903509569E-2</v>
      </c>
    </row>
    <row r="48" spans="1:27" x14ac:dyDescent="0.2">
      <c r="A48" t="s">
        <v>9</v>
      </c>
      <c r="H48">
        <f t="shared" si="5"/>
        <v>9.55313602372454E-3</v>
      </c>
      <c r="I48">
        <f t="shared" si="4"/>
        <v>2.4692837128337475E-2</v>
      </c>
      <c r="J48">
        <f t="shared" si="4"/>
        <v>-3.4280855052913894E-2</v>
      </c>
      <c r="K48">
        <f t="shared" si="4"/>
        <v>0</v>
      </c>
      <c r="L48">
        <f t="shared" si="4"/>
        <v>-1.0942982456140449E-2</v>
      </c>
      <c r="M48" s="9">
        <f t="shared" si="4"/>
        <v>-1.8776671408250678E-2</v>
      </c>
      <c r="N48">
        <f t="shared" si="6"/>
        <v>-4.959089294207168E-3</v>
      </c>
      <c r="U48">
        <f t="shared" si="4"/>
        <v>7.7972709551565877E-5</v>
      </c>
      <c r="V48">
        <f t="shared" si="4"/>
        <v>3.4989954934769862E-3</v>
      </c>
      <c r="W48">
        <f t="shared" si="4"/>
        <v>2.9159446724426274E-2</v>
      </c>
      <c r="X48">
        <f t="shared" si="4"/>
        <v>-2.9780701754386185E-2</v>
      </c>
      <c r="Y48">
        <f t="shared" si="4"/>
        <v>-5.0555555555557019E-3</v>
      </c>
      <c r="Z48" s="9">
        <f t="shared" si="4"/>
        <v>2.0000000000000018E-2</v>
      </c>
      <c r="AA48">
        <f t="shared" si="7"/>
        <v>2.9833596029188261E-3</v>
      </c>
    </row>
    <row r="53" spans="1:2" x14ac:dyDescent="0.2">
      <c r="A53" s="33" t="s">
        <v>30</v>
      </c>
      <c r="B53" s="33"/>
    </row>
    <row r="54" spans="1:2" x14ac:dyDescent="0.2">
      <c r="A54" s="3" t="s">
        <v>25</v>
      </c>
      <c r="B54" s="4">
        <v>296</v>
      </c>
    </row>
    <row r="55" spans="1:2" x14ac:dyDescent="0.2">
      <c r="A55" s="3" t="s">
        <v>26</v>
      </c>
      <c r="B55" s="4">
        <v>48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12</v>
      </c>
    </row>
    <row r="58" spans="1:2" x14ac:dyDescent="0.2">
      <c r="A58" s="3" t="s">
        <v>24</v>
      </c>
      <c r="B58" s="4">
        <v>11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0.78520808996999403</v>
      </c>
    </row>
    <row r="61" spans="1:2" x14ac:dyDescent="0.2">
      <c r="A61" s="3" t="s">
        <v>7</v>
      </c>
      <c r="B61" s="4">
        <v>0.213512119649303</v>
      </c>
    </row>
    <row r="62" spans="1:2" x14ac:dyDescent="0.2">
      <c r="A62" s="3" t="s">
        <v>8</v>
      </c>
      <c r="B62" s="4">
        <v>0.92998599579859897</v>
      </c>
    </row>
    <row r="63" spans="1:2" x14ac:dyDescent="0.2">
      <c r="A63" s="3" t="s">
        <v>9</v>
      </c>
      <c r="B63" s="4">
        <v>0.6875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U44:AA48 H44:N48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C14-54F3-F342-A76E-8304D9B04CE2}">
  <dimension ref="A1:AA63"/>
  <sheetViews>
    <sheetView topLeftCell="C13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31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  <c r="AA5" s="11" t="s">
        <v>50</v>
      </c>
    </row>
    <row r="7" spans="1:27" x14ac:dyDescent="0.2">
      <c r="A7" s="1" t="s">
        <v>4</v>
      </c>
    </row>
    <row r="8" spans="1:27" x14ac:dyDescent="0.2">
      <c r="A8" t="s">
        <v>5</v>
      </c>
      <c r="B8">
        <v>0.203843388450343</v>
      </c>
      <c r="C8">
        <v>0.21521678377366399</v>
      </c>
      <c r="D8">
        <v>0.213131211967997</v>
      </c>
      <c r="E8">
        <v>0.219939368774241</v>
      </c>
      <c r="F8">
        <v>0.181608235478217</v>
      </c>
      <c r="G8">
        <v>0.181513564109334</v>
      </c>
      <c r="H8" s="6">
        <v>0.33675338537618799</v>
      </c>
      <c r="I8" s="6">
        <v>0.26085348889040699</v>
      </c>
      <c r="J8" s="6">
        <v>0.303196116159207</v>
      </c>
      <c r="K8" s="6">
        <v>0.34094952572005799</v>
      </c>
      <c r="L8" s="6">
        <v>0.31471782983125801</v>
      </c>
      <c r="M8" s="6">
        <v>0.29002434560456702</v>
      </c>
      <c r="O8">
        <v>0.23872335194160099</v>
      </c>
      <c r="P8">
        <v>0.247143454755545</v>
      </c>
      <c r="Q8">
        <v>0.223332874950921</v>
      </c>
      <c r="R8">
        <v>0.25738718891003198</v>
      </c>
      <c r="S8">
        <v>0.22663978738254101</v>
      </c>
      <c r="T8">
        <v>0.14827733570181201</v>
      </c>
      <c r="U8" s="36">
        <v>0.31951715028361999</v>
      </c>
      <c r="V8" s="36">
        <v>0.340089750352562</v>
      </c>
      <c r="W8" s="36">
        <v>0.28997266839664898</v>
      </c>
      <c r="X8" s="36">
        <v>0.20872414145274101</v>
      </c>
      <c r="Y8" s="36">
        <v>0.27129817389406702</v>
      </c>
      <c r="Z8" s="36">
        <v>0.19272739544002401</v>
      </c>
    </row>
    <row r="9" spans="1:27" x14ac:dyDescent="0.2">
      <c r="A9" t="s">
        <v>6</v>
      </c>
      <c r="B9">
        <v>0.66744647944647895</v>
      </c>
      <c r="C9">
        <v>0.63640764947954498</v>
      </c>
      <c r="D9">
        <v>0.64445039682539695</v>
      </c>
      <c r="E9">
        <v>0.62785124259209601</v>
      </c>
      <c r="F9">
        <v>0.72898517740429503</v>
      </c>
      <c r="G9">
        <v>0.61949343185549999</v>
      </c>
      <c r="H9" s="6">
        <v>0.76121880809380704</v>
      </c>
      <c r="I9" s="6">
        <v>0.72854209372126899</v>
      </c>
      <c r="J9" s="6">
        <v>0.75263279162239605</v>
      </c>
      <c r="K9" s="6">
        <v>0.77059358465608396</v>
      </c>
      <c r="L9" s="6">
        <v>0.80191173087592504</v>
      </c>
      <c r="M9" s="6">
        <v>0.70420807453416101</v>
      </c>
      <c r="O9">
        <v>0.66611196449906096</v>
      </c>
      <c r="P9">
        <v>0.69336220456910103</v>
      </c>
      <c r="Q9">
        <v>0.67003031051130102</v>
      </c>
      <c r="R9">
        <v>0.63019591927680096</v>
      </c>
      <c r="S9">
        <v>0.79235382145353395</v>
      </c>
      <c r="T9">
        <v>0.70405257936507903</v>
      </c>
      <c r="U9" s="36">
        <v>0.72455338771310895</v>
      </c>
      <c r="V9" s="36">
        <v>0.71565098478647504</v>
      </c>
      <c r="W9" s="36">
        <v>0.67229418440355904</v>
      </c>
      <c r="X9" s="36">
        <v>0.76137104705404002</v>
      </c>
      <c r="Y9" s="36">
        <v>0.69749679949679899</v>
      </c>
      <c r="Z9" s="36">
        <v>0.79811531463705299</v>
      </c>
    </row>
    <row r="10" spans="1:27" x14ac:dyDescent="0.2">
      <c r="A10" t="s">
        <v>7</v>
      </c>
      <c r="B10">
        <v>0.174575721639253</v>
      </c>
      <c r="C10">
        <v>0.16536449118985999</v>
      </c>
      <c r="D10">
        <v>0.168706430562542</v>
      </c>
      <c r="E10">
        <v>0.16125900001889901</v>
      </c>
      <c r="F10">
        <v>0.16366064009921599</v>
      </c>
      <c r="G10">
        <v>0.155880161676648</v>
      </c>
      <c r="H10" s="6">
        <v>0.17617599474374299</v>
      </c>
      <c r="I10" s="6">
        <v>0.17192841197968201</v>
      </c>
      <c r="J10" s="6">
        <v>0.17294870058658399</v>
      </c>
      <c r="K10" s="6">
        <v>0.17515302178421099</v>
      </c>
      <c r="L10" s="6">
        <v>0.19208657650720701</v>
      </c>
      <c r="M10" s="6">
        <v>0.163498390265014</v>
      </c>
      <c r="O10">
        <v>0.19012051242956801</v>
      </c>
      <c r="P10">
        <v>0.18631754059032299</v>
      </c>
      <c r="Q10">
        <v>0.17003595743903699</v>
      </c>
      <c r="R10">
        <v>0.159963422995198</v>
      </c>
      <c r="S10">
        <v>0.17721386734871999</v>
      </c>
      <c r="T10">
        <v>0.164024062867518</v>
      </c>
      <c r="U10" s="36">
        <v>0.176283512269957</v>
      </c>
      <c r="V10" s="36">
        <v>0.17917072530422001</v>
      </c>
      <c r="W10" s="36">
        <v>0.166023709150139</v>
      </c>
      <c r="X10" s="36">
        <v>0.176771673371313</v>
      </c>
      <c r="Y10" s="36">
        <v>0.161916851653501</v>
      </c>
      <c r="Z10" s="36">
        <v>0.20753419954892999</v>
      </c>
    </row>
    <row r="11" spans="1:27" x14ac:dyDescent="0.2">
      <c r="A11" t="s">
        <v>8</v>
      </c>
      <c r="B11">
        <v>0.64637728242353298</v>
      </c>
      <c r="C11">
        <v>0.64855474942041202</v>
      </c>
      <c r="D11">
        <v>0.61165018708063001</v>
      </c>
      <c r="E11">
        <v>0.62255016761531701</v>
      </c>
      <c r="F11">
        <v>0.58547818845008104</v>
      </c>
      <c r="G11">
        <v>0.57665829083695197</v>
      </c>
      <c r="H11" s="6">
        <v>0.65155690321275195</v>
      </c>
      <c r="I11" s="6">
        <v>0.63792983464757302</v>
      </c>
      <c r="J11" s="6">
        <v>0.60119285086464103</v>
      </c>
      <c r="K11" s="6">
        <v>0.59030735830391001</v>
      </c>
      <c r="L11" s="6">
        <v>0.50849161661841202</v>
      </c>
      <c r="M11" s="6">
        <v>0.57715396450789502</v>
      </c>
      <c r="O11">
        <v>0.63315810236733105</v>
      </c>
      <c r="P11">
        <v>0.59692123953565202</v>
      </c>
      <c r="Q11">
        <v>0.63287221708457697</v>
      </c>
      <c r="R11">
        <v>0.54454412223413196</v>
      </c>
      <c r="S11">
        <v>0.51964746678628504</v>
      </c>
      <c r="T11">
        <v>0.60217259627697295</v>
      </c>
      <c r="U11" s="36">
        <v>0.63237682201055101</v>
      </c>
      <c r="V11" s="36">
        <v>0.64737268359571298</v>
      </c>
      <c r="W11" s="36">
        <v>0.64344196767904704</v>
      </c>
      <c r="X11" s="36">
        <v>0.57735206333668898</v>
      </c>
      <c r="Y11" s="36">
        <v>0.59446348197174004</v>
      </c>
      <c r="Z11" s="36">
        <v>0.47405094793591002</v>
      </c>
    </row>
    <row r="12" spans="1:27" x14ac:dyDescent="0.2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</row>
    <row r="13" spans="1:27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7" x14ac:dyDescent="0.2">
      <c r="A15" t="s">
        <v>5</v>
      </c>
      <c r="B15">
        <v>0.22136399000489501</v>
      </c>
      <c r="C15">
        <v>0.52108340337089498</v>
      </c>
      <c r="D15">
        <v>0.19190977370635801</v>
      </c>
      <c r="E15">
        <v>0.18965226360727999</v>
      </c>
      <c r="F15">
        <v>0.18728952560978199</v>
      </c>
      <c r="G15">
        <v>0.21707217104853399</v>
      </c>
      <c r="H15" s="6">
        <v>0.299316997283891</v>
      </c>
      <c r="I15" s="6">
        <v>0.34112833069530502</v>
      </c>
      <c r="J15" s="6">
        <v>0.31483461691111198</v>
      </c>
      <c r="K15" s="6">
        <v>0.29489400148278799</v>
      </c>
      <c r="L15" s="6">
        <v>0.273269631780652</v>
      </c>
      <c r="M15" s="6">
        <v>0.30562851967054</v>
      </c>
      <c r="O15">
        <v>0.23640945970076499</v>
      </c>
      <c r="P15">
        <v>0.33223205808792</v>
      </c>
      <c r="Q15">
        <v>0.18115741296249699</v>
      </c>
      <c r="R15">
        <v>0.29040790324482701</v>
      </c>
      <c r="S15">
        <v>0.24021509869860799</v>
      </c>
      <c r="T15">
        <v>0.24181421817975901</v>
      </c>
      <c r="U15" s="36">
        <v>0.29461156596952298</v>
      </c>
      <c r="V15" s="36">
        <v>0.32373836708500098</v>
      </c>
      <c r="W15" s="36">
        <v>0.34925226379634</v>
      </c>
      <c r="X15" s="36">
        <v>0.33469537912567499</v>
      </c>
      <c r="Y15" s="36">
        <v>0.28285273184596799</v>
      </c>
      <c r="Z15" s="36">
        <v>0.28717062162430401</v>
      </c>
    </row>
    <row r="16" spans="1:27" x14ac:dyDescent="0.2">
      <c r="A16" t="s">
        <v>6</v>
      </c>
      <c r="B16">
        <v>0.60817845933100101</v>
      </c>
      <c r="C16">
        <v>0.62892734413352902</v>
      </c>
      <c r="D16">
        <v>0.68129314764183102</v>
      </c>
      <c r="E16">
        <v>0.64907829144036</v>
      </c>
      <c r="F16">
        <v>0.70888320938320903</v>
      </c>
      <c r="G16">
        <v>0.62945898399845701</v>
      </c>
      <c r="H16" s="6">
        <v>0.62706602340748596</v>
      </c>
      <c r="I16" s="6">
        <v>0.68268518518518495</v>
      </c>
      <c r="J16" s="6">
        <v>0.664210911637382</v>
      </c>
      <c r="K16" s="6">
        <v>0.74987060041407805</v>
      </c>
      <c r="L16" s="6">
        <v>0.66965789165789102</v>
      </c>
      <c r="M16" s="6">
        <v>0.68865246049543904</v>
      </c>
      <c r="O16">
        <v>0.66217433209843002</v>
      </c>
      <c r="P16">
        <v>0.59001515725653597</v>
      </c>
      <c r="Q16">
        <v>0.771025505692993</v>
      </c>
      <c r="R16">
        <v>0.78125248881827802</v>
      </c>
      <c r="S16">
        <v>0.76312226823096296</v>
      </c>
      <c r="T16">
        <v>0.66865993915993904</v>
      </c>
      <c r="U16" s="36">
        <v>0.71248897707230996</v>
      </c>
      <c r="V16" s="36">
        <v>0.72373316470115201</v>
      </c>
      <c r="W16" s="36">
        <v>0.784188570475577</v>
      </c>
      <c r="X16" s="36">
        <v>0.77848676453648902</v>
      </c>
      <c r="Y16" s="36">
        <v>0.76215979595236305</v>
      </c>
      <c r="Z16" s="36">
        <v>0.70997820466570405</v>
      </c>
    </row>
    <row r="17" spans="1:26" x14ac:dyDescent="0.2">
      <c r="A17" t="s">
        <v>7</v>
      </c>
      <c r="B17">
        <v>0.155658409758236</v>
      </c>
      <c r="C17">
        <v>0.19565375118424799</v>
      </c>
      <c r="D17">
        <v>0.16321221553225601</v>
      </c>
      <c r="E17">
        <v>0.17621291374495901</v>
      </c>
      <c r="F17">
        <v>0.15664160390126999</v>
      </c>
      <c r="G17">
        <v>0.15333342436487801</v>
      </c>
      <c r="H17" s="6">
        <v>0.17583726804664099</v>
      </c>
      <c r="I17" s="6">
        <v>0.17607460123305699</v>
      </c>
      <c r="J17" s="6">
        <v>0.17806712955416401</v>
      </c>
      <c r="K17" s="6">
        <v>0.18639427518329199</v>
      </c>
      <c r="L17" s="6">
        <v>0.16457657901005601</v>
      </c>
      <c r="M17" s="6">
        <v>0.172071265727339</v>
      </c>
      <c r="O17">
        <v>0.18346780444473501</v>
      </c>
      <c r="P17">
        <v>0.16770623110236901</v>
      </c>
      <c r="Q17">
        <v>0.199928582486011</v>
      </c>
      <c r="R17">
        <v>0.167974613634852</v>
      </c>
      <c r="S17">
        <v>0.18180539351316599</v>
      </c>
      <c r="T17">
        <v>0.15258585678324599</v>
      </c>
      <c r="U17" s="36">
        <v>0.190079766236115</v>
      </c>
      <c r="V17" s="36">
        <v>0.179614013340578</v>
      </c>
      <c r="W17" s="36">
        <v>0.17678820896158101</v>
      </c>
      <c r="X17" s="36">
        <v>0.177760114384652</v>
      </c>
      <c r="Y17" s="36">
        <v>0.175920388423359</v>
      </c>
      <c r="Z17" s="36">
        <v>0.189638682724285</v>
      </c>
    </row>
    <row r="18" spans="1:26" x14ac:dyDescent="0.2">
      <c r="A18" t="s">
        <v>8</v>
      </c>
      <c r="B18">
        <v>0.63202229712535996</v>
      </c>
      <c r="C18">
        <v>0.43657966722098002</v>
      </c>
      <c r="D18">
        <v>0.63054025665695401</v>
      </c>
      <c r="E18">
        <v>0.57763749607108505</v>
      </c>
      <c r="F18">
        <v>0.59963870868705005</v>
      </c>
      <c r="G18">
        <v>0.552853927694823</v>
      </c>
      <c r="H18" s="6">
        <v>0.66643848607807699</v>
      </c>
      <c r="I18" s="6">
        <v>0.64536766903736498</v>
      </c>
      <c r="J18" s="6">
        <v>0.59757868414651805</v>
      </c>
      <c r="K18" s="6">
        <v>0.55127567001002598</v>
      </c>
      <c r="L18" s="6">
        <v>0.578529500252289</v>
      </c>
      <c r="M18" s="6">
        <v>0.54697275517178701</v>
      </c>
      <c r="O18">
        <v>0.63549643583607895</v>
      </c>
      <c r="P18">
        <v>0.52448444212507095</v>
      </c>
      <c r="Q18">
        <v>0.43759161532044</v>
      </c>
      <c r="R18">
        <v>0.54268481477289898</v>
      </c>
      <c r="S18">
        <v>0.53063001355024997</v>
      </c>
      <c r="T18">
        <v>0.56237805065482405</v>
      </c>
      <c r="U18" s="36">
        <v>0.60377910574461002</v>
      </c>
      <c r="V18" s="36">
        <v>0.647290611743496</v>
      </c>
      <c r="W18" s="36">
        <v>0.56085392610004303</v>
      </c>
      <c r="X18" s="36">
        <v>0.54854855457186602</v>
      </c>
      <c r="Y18" s="36">
        <v>0.51593960259889304</v>
      </c>
      <c r="Z18" s="36">
        <v>0.59298941241435899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36">
        <v>1</v>
      </c>
      <c r="V19" s="36">
        <v>1</v>
      </c>
      <c r="W19" s="36">
        <v>1</v>
      </c>
      <c r="X19" s="36">
        <v>1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0.20639542454885301</v>
      </c>
      <c r="C22">
        <v>0.20515604591880701</v>
      </c>
      <c r="D22">
        <v>0.207387294274194</v>
      </c>
      <c r="E22">
        <v>0.21106563766915901</v>
      </c>
      <c r="F22">
        <v>0.192090395291386</v>
      </c>
      <c r="G22">
        <v>0.115035188353527</v>
      </c>
      <c r="H22" s="6">
        <v>0.34035709570297301</v>
      </c>
      <c r="I22" s="6">
        <v>0.35346053671915401</v>
      </c>
      <c r="J22" s="6">
        <v>0.31172404906201201</v>
      </c>
      <c r="K22" s="6">
        <v>0.34070270108300899</v>
      </c>
      <c r="L22" s="6">
        <v>0.26551981203598501</v>
      </c>
      <c r="M22" s="6">
        <v>0.326167388927042</v>
      </c>
      <c r="O22">
        <v>0.23021880186095101</v>
      </c>
      <c r="P22">
        <v>0.25259234894499999</v>
      </c>
      <c r="Q22">
        <v>0.24795926007547101</v>
      </c>
      <c r="R22">
        <v>0.221981682880381</v>
      </c>
      <c r="S22">
        <v>0.234461040932915</v>
      </c>
      <c r="T22">
        <v>0.25189041303718102</v>
      </c>
      <c r="U22" s="36">
        <v>0.32937997827307502</v>
      </c>
      <c r="V22" s="36">
        <v>0.29461156596952298</v>
      </c>
      <c r="W22" s="36">
        <v>0.201477601957994</v>
      </c>
      <c r="X22" s="36">
        <v>0.25675795391205902</v>
      </c>
      <c r="Y22" s="36">
        <v>0.209351335822035</v>
      </c>
      <c r="Z22" s="36">
        <v>0.32114417089282998</v>
      </c>
    </row>
    <row r="23" spans="1:26" x14ac:dyDescent="0.2">
      <c r="A23" t="s">
        <v>6</v>
      </c>
      <c r="B23">
        <v>0.59522112951460704</v>
      </c>
      <c r="C23">
        <v>0.61770438030284502</v>
      </c>
      <c r="D23">
        <v>0.65689011261070096</v>
      </c>
      <c r="E23">
        <v>0.64894744563386797</v>
      </c>
      <c r="F23">
        <v>0.709535953535953</v>
      </c>
      <c r="G23">
        <v>0.72247023809523803</v>
      </c>
      <c r="H23" s="6">
        <v>0.68591575091574997</v>
      </c>
      <c r="I23" s="6">
        <v>0.59952183560674099</v>
      </c>
      <c r="J23" s="6">
        <v>0.72967294784801595</v>
      </c>
      <c r="K23" s="6">
        <v>0.73659130799755701</v>
      </c>
      <c r="L23" s="6">
        <v>0.73414760860484496</v>
      </c>
      <c r="M23" s="6">
        <v>0.79760812054290298</v>
      </c>
      <c r="O23">
        <v>0.650463108320251</v>
      </c>
      <c r="P23">
        <v>0.63878564507198199</v>
      </c>
      <c r="Q23">
        <v>0.74857739725984396</v>
      </c>
      <c r="R23">
        <v>0.68664682539682498</v>
      </c>
      <c r="S23">
        <v>0.75767395009205296</v>
      </c>
      <c r="T23">
        <v>0.69210943763027</v>
      </c>
      <c r="U23" s="36">
        <v>0.631573001573001</v>
      </c>
      <c r="V23" s="36">
        <v>0.71248897707230996</v>
      </c>
      <c r="W23" s="36">
        <v>0.76871979267897605</v>
      </c>
      <c r="X23" s="36">
        <v>0.68556647090654399</v>
      </c>
      <c r="Y23" s="36">
        <v>0.69538808559861098</v>
      </c>
      <c r="Z23" s="36">
        <v>0.73427461427461405</v>
      </c>
    </row>
    <row r="24" spans="1:26" x14ac:dyDescent="0.2">
      <c r="A24" t="s">
        <v>7</v>
      </c>
      <c r="B24">
        <v>0.16188279387285601</v>
      </c>
      <c r="C24">
        <v>0.16479789435824899</v>
      </c>
      <c r="D24">
        <v>0.15963296282553299</v>
      </c>
      <c r="E24">
        <v>0.170928999909021</v>
      </c>
      <c r="F24">
        <v>0.201468501740942</v>
      </c>
      <c r="G24">
        <v>0.178063842187965</v>
      </c>
      <c r="H24" s="6">
        <v>0.18283696654625201</v>
      </c>
      <c r="I24" s="6">
        <v>0.16650034258508301</v>
      </c>
      <c r="J24" s="6">
        <v>0.189914026113366</v>
      </c>
      <c r="K24" s="6">
        <v>0.20324465332193201</v>
      </c>
      <c r="L24" s="6">
        <v>0.181044522576911</v>
      </c>
      <c r="M24" s="6">
        <v>0.18562585128629999</v>
      </c>
      <c r="O24">
        <v>0.18439613992913401</v>
      </c>
      <c r="P24">
        <v>0.181119858289785</v>
      </c>
      <c r="Q24">
        <v>0.19615045472158499</v>
      </c>
      <c r="R24">
        <v>0.17531617883852499</v>
      </c>
      <c r="S24">
        <v>0.18124143741354101</v>
      </c>
      <c r="T24">
        <v>0.175151177758854</v>
      </c>
      <c r="U24" s="36">
        <v>0.18113087393338401</v>
      </c>
      <c r="V24" s="36">
        <v>0.190079766236115</v>
      </c>
      <c r="W24" s="36">
        <v>0.20149402921232501</v>
      </c>
      <c r="X24" s="36">
        <v>0.16545505824749199</v>
      </c>
      <c r="Y24" s="36">
        <v>0.16575739668002401</v>
      </c>
      <c r="Z24" s="36">
        <v>0.17110607083583901</v>
      </c>
    </row>
    <row r="25" spans="1:26" x14ac:dyDescent="0.2">
      <c r="A25" t="s">
        <v>8</v>
      </c>
      <c r="B25">
        <v>0.60364161530859295</v>
      </c>
      <c r="C25">
        <v>0.67362881880082004</v>
      </c>
      <c r="D25">
        <v>0.62955558615349305</v>
      </c>
      <c r="E25">
        <v>0.61568830010272602</v>
      </c>
      <c r="F25">
        <v>0.56882997779369204</v>
      </c>
      <c r="G25">
        <v>0.55240202365787805</v>
      </c>
      <c r="H25" s="6">
        <v>0.64670039797469203</v>
      </c>
      <c r="I25" s="6">
        <v>0.53899806680401696</v>
      </c>
      <c r="J25" s="6">
        <v>0.60745453371425295</v>
      </c>
      <c r="K25" s="6">
        <v>0.58335621107731095</v>
      </c>
      <c r="L25" s="6">
        <v>0.58528085047471001</v>
      </c>
      <c r="M25" s="6">
        <v>0.55070509760677899</v>
      </c>
      <c r="O25">
        <v>0.61890523034380995</v>
      </c>
      <c r="P25">
        <v>0.63237650734332795</v>
      </c>
      <c r="Q25">
        <v>0.58140783171565003</v>
      </c>
      <c r="R25">
        <v>0.65358199799093197</v>
      </c>
      <c r="S25">
        <v>0.598130631052462</v>
      </c>
      <c r="T25">
        <v>0.51956906714517603</v>
      </c>
      <c r="U25" s="36">
        <v>0.62605716278906398</v>
      </c>
      <c r="V25" s="36">
        <v>0.60377910574461002</v>
      </c>
      <c r="W25" s="36">
        <v>0.51654840044809103</v>
      </c>
      <c r="X25" s="36">
        <v>0.63737001987583497</v>
      </c>
      <c r="Y25" s="36">
        <v>0.59854448204377297</v>
      </c>
      <c r="Z25" s="36">
        <v>0.57173858384069098</v>
      </c>
    </row>
    <row r="26" spans="1:26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36">
        <v>1</v>
      </c>
      <c r="V26" s="36">
        <v>1</v>
      </c>
      <c r="W26" s="36">
        <v>1</v>
      </c>
      <c r="X26" s="36">
        <v>1</v>
      </c>
      <c r="Y26" s="36">
        <v>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0.177499675869011</v>
      </c>
      <c r="C29">
        <v>0.52108340337089498</v>
      </c>
      <c r="D29">
        <v>0.14162063320910201</v>
      </c>
      <c r="E29">
        <v>0.18080064849534599</v>
      </c>
      <c r="F29">
        <v>0.21494387881751101</v>
      </c>
      <c r="G29">
        <v>0.18453698145275099</v>
      </c>
      <c r="H29" s="6">
        <v>0.339339594999651</v>
      </c>
      <c r="I29" s="6">
        <v>0.33017047796941901</v>
      </c>
      <c r="J29" s="6">
        <v>0.32611809012350401</v>
      </c>
      <c r="K29" s="6">
        <v>0.28479355752042002</v>
      </c>
      <c r="L29" s="6">
        <v>0.33981759266682499</v>
      </c>
      <c r="M29" s="6">
        <v>0.29339037867302697</v>
      </c>
      <c r="O29">
        <v>0.23596970380554</v>
      </c>
      <c r="P29">
        <v>0.34181522963105199</v>
      </c>
      <c r="Q29">
        <v>0.17577905855473699</v>
      </c>
      <c r="R29">
        <v>0.25829280109470998</v>
      </c>
      <c r="S29">
        <v>0.24406535379403901</v>
      </c>
      <c r="T29">
        <v>0.265062279885876</v>
      </c>
      <c r="U29" s="36">
        <v>0.31500727675530499</v>
      </c>
      <c r="V29" s="36">
        <v>0.37002156724306501</v>
      </c>
      <c r="W29" s="36">
        <v>0.26988407892674499</v>
      </c>
      <c r="X29" s="36">
        <v>0.33331818584536899</v>
      </c>
      <c r="Y29" s="36">
        <v>0.29281238076934402</v>
      </c>
      <c r="Z29" s="36">
        <v>0.27716877494671399</v>
      </c>
    </row>
    <row r="30" spans="1:26" x14ac:dyDescent="0.2">
      <c r="A30" t="s">
        <v>6</v>
      </c>
      <c r="B30">
        <v>0.64464186507936505</v>
      </c>
      <c r="C30">
        <v>0.62892734413352902</v>
      </c>
      <c r="D30">
        <v>0.71216260591260505</v>
      </c>
      <c r="E30">
        <v>0.64960633116883104</v>
      </c>
      <c r="F30">
        <v>0.62696383681677803</v>
      </c>
      <c r="G30">
        <v>0.64987695021028302</v>
      </c>
      <c r="H30" s="6">
        <v>0.76165928978428898</v>
      </c>
      <c r="I30" s="6">
        <v>0.69750911117134995</v>
      </c>
      <c r="J30" s="6">
        <v>0.769263386216401</v>
      </c>
      <c r="K30" s="6">
        <v>0.73861688017598304</v>
      </c>
      <c r="L30" s="6">
        <v>0.77754747748226005</v>
      </c>
      <c r="M30" s="6">
        <v>0.76542162572292205</v>
      </c>
      <c r="O30">
        <v>0.65611451787922304</v>
      </c>
      <c r="P30">
        <v>0.59774227234753496</v>
      </c>
      <c r="Q30">
        <v>0.720304516272258</v>
      </c>
      <c r="R30">
        <v>0.68517700785024105</v>
      </c>
      <c r="S30">
        <v>0.65617665959771199</v>
      </c>
      <c r="T30">
        <v>0.73111813749068599</v>
      </c>
      <c r="U30" s="36">
        <v>0.63958138811079901</v>
      </c>
      <c r="V30" s="36">
        <v>0.62997641585369701</v>
      </c>
      <c r="W30" s="36">
        <v>0.68566025368480699</v>
      </c>
      <c r="X30" s="36">
        <v>0.78490011515973601</v>
      </c>
      <c r="Y30" s="36">
        <v>0.73764590340037905</v>
      </c>
      <c r="Z30" s="36">
        <v>0.74724156834450906</v>
      </c>
    </row>
    <row r="31" spans="1:26" x14ac:dyDescent="0.2">
      <c r="A31" t="s">
        <v>7</v>
      </c>
      <c r="B31">
        <v>0.17380142792637901</v>
      </c>
      <c r="C31">
        <v>0.19565375118424799</v>
      </c>
      <c r="D31">
        <v>0.16404646765584099</v>
      </c>
      <c r="E31">
        <v>0.16373240666151501</v>
      </c>
      <c r="F31">
        <v>0.179633252580358</v>
      </c>
      <c r="G31">
        <v>0.153944319772193</v>
      </c>
      <c r="H31" s="6">
        <v>0.181451496324292</v>
      </c>
      <c r="I31" s="6">
        <v>0.183920620511757</v>
      </c>
      <c r="J31" s="6">
        <v>0.17671428736943801</v>
      </c>
      <c r="K31" s="6">
        <v>0.17781816944084899</v>
      </c>
      <c r="L31" s="6">
        <v>0.177500307841399</v>
      </c>
      <c r="M31" s="6">
        <v>0.162860203932544</v>
      </c>
      <c r="O31">
        <v>0.185940621633196</v>
      </c>
      <c r="P31">
        <v>0.16741406382884999</v>
      </c>
      <c r="Q31">
        <v>0.18906818285579199</v>
      </c>
      <c r="R31">
        <v>0.19744181296892699</v>
      </c>
      <c r="S31">
        <v>0.16629796429343499</v>
      </c>
      <c r="T31">
        <v>0.17785951728829499</v>
      </c>
      <c r="U31" s="36">
        <v>0.18691225680846801</v>
      </c>
      <c r="V31" s="36">
        <v>0.16349373682199</v>
      </c>
      <c r="W31" s="36">
        <v>0.169991668672729</v>
      </c>
      <c r="X31" s="36">
        <v>0.17867520642489099</v>
      </c>
      <c r="Y31" s="36">
        <v>0.165863077820884</v>
      </c>
      <c r="Z31" s="36">
        <v>0.15712944003513099</v>
      </c>
    </row>
    <row r="32" spans="1:26" x14ac:dyDescent="0.2">
      <c r="A32" t="s">
        <v>8</v>
      </c>
      <c r="B32">
        <v>0.61318233215423601</v>
      </c>
      <c r="C32">
        <v>0.43657966722098002</v>
      </c>
      <c r="D32">
        <v>0.59727483923643698</v>
      </c>
      <c r="E32">
        <v>0.60557450036287597</v>
      </c>
      <c r="F32">
        <v>0.53622438880175705</v>
      </c>
      <c r="G32">
        <v>0.59158240674552198</v>
      </c>
      <c r="H32" s="6">
        <v>0.62393206207882601</v>
      </c>
      <c r="I32" s="6">
        <v>0.64208136237782698</v>
      </c>
      <c r="J32" s="6">
        <v>0.62045794434635104</v>
      </c>
      <c r="K32" s="6">
        <v>0.56463003662824296</v>
      </c>
      <c r="L32" s="6">
        <v>0.57167981104353505</v>
      </c>
      <c r="M32" s="6">
        <v>0.57643358805705103</v>
      </c>
      <c r="O32">
        <v>0.64264364201989499</v>
      </c>
      <c r="P32">
        <v>0.52603216226382699</v>
      </c>
      <c r="Q32">
        <v>0.54190812771015096</v>
      </c>
      <c r="R32">
        <v>0.61318865965852598</v>
      </c>
      <c r="S32">
        <v>0.61926146623766498</v>
      </c>
      <c r="T32">
        <v>0.58627915894728699</v>
      </c>
      <c r="U32" s="36">
        <v>0.64199175985950596</v>
      </c>
      <c r="V32" s="36">
        <v>0.53364254777318199</v>
      </c>
      <c r="W32" s="36">
        <v>0.64391097159628596</v>
      </c>
      <c r="X32" s="36">
        <v>0.55353220834718797</v>
      </c>
      <c r="Y32" s="36">
        <v>0.55710756695995201</v>
      </c>
      <c r="Z32" s="36">
        <v>0.58243706154325803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>AVERAGE(B8,B15,B22,B29)</f>
        <v>0.20227561971827551</v>
      </c>
      <c r="C36">
        <f t="shared" ref="C36:G40" si="0">AVERAGE(C8,C15,C22,C29)</f>
        <v>0.36563490910856522</v>
      </c>
      <c r="D36">
        <f t="shared" si="0"/>
        <v>0.18851222828941275</v>
      </c>
      <c r="E36">
        <f t="shared" si="0"/>
        <v>0.2003644796365065</v>
      </c>
      <c r="F36">
        <f t="shared" si="0"/>
        <v>0.193983008799224</v>
      </c>
      <c r="G36">
        <f t="shared" si="0"/>
        <v>0.1745394762410365</v>
      </c>
      <c r="H36" s="6">
        <f t="shared" ref="H36:M36" si="1">AVERAGE(H8,H15,H22,H29)</f>
        <v>0.32894176834067573</v>
      </c>
      <c r="I36" s="6">
        <f t="shared" si="1"/>
        <v>0.3214032085685713</v>
      </c>
      <c r="J36" s="6">
        <f t="shared" si="1"/>
        <v>0.31396821806395875</v>
      </c>
      <c r="K36" s="6">
        <f t="shared" si="1"/>
        <v>0.31533494645156879</v>
      </c>
      <c r="L36" s="6">
        <f t="shared" si="1"/>
        <v>0.29833121657868</v>
      </c>
      <c r="M36" s="6">
        <f t="shared" si="1"/>
        <v>0.30380265821879399</v>
      </c>
      <c r="O36">
        <f t="shared" ref="O36:Z36" si="2">AVERAGE(O8,O15,O22,O29)</f>
        <v>0.23533032932721426</v>
      </c>
      <c r="P36">
        <f t="shared" si="2"/>
        <v>0.29344577285487922</v>
      </c>
      <c r="Q36">
        <f t="shared" si="2"/>
        <v>0.20705715163590649</v>
      </c>
      <c r="R36">
        <f t="shared" si="2"/>
        <v>0.25701739403248747</v>
      </c>
      <c r="S36">
        <f t="shared" si="2"/>
        <v>0.23634532020202575</v>
      </c>
      <c r="T36">
        <f t="shared" si="2"/>
        <v>0.22676106170115701</v>
      </c>
      <c r="U36" s="6">
        <f t="shared" si="2"/>
        <v>0.31462899282038076</v>
      </c>
      <c r="V36" s="6">
        <f t="shared" si="2"/>
        <v>0.33211531266253774</v>
      </c>
      <c r="W36" s="6">
        <f t="shared" si="2"/>
        <v>0.277646653269432</v>
      </c>
      <c r="X36" s="6">
        <f t="shared" si="2"/>
        <v>0.28337391508396104</v>
      </c>
      <c r="Y36" s="6">
        <f t="shared" si="2"/>
        <v>0.26407865558285348</v>
      </c>
      <c r="Z36" s="6">
        <f t="shared" si="2"/>
        <v>0.26955274072596802</v>
      </c>
    </row>
    <row r="37" spans="1:27" x14ac:dyDescent="0.2">
      <c r="A37" t="s">
        <v>6</v>
      </c>
      <c r="B37">
        <f t="shared" ref="B37:G40" si="3">AVERAGE(B9,B16,B23,B30)</f>
        <v>0.62887198334286298</v>
      </c>
      <c r="C37">
        <f t="shared" si="3"/>
        <v>0.62799167951236201</v>
      </c>
      <c r="D37">
        <f t="shared" si="3"/>
        <v>0.6736990657476335</v>
      </c>
      <c r="E37">
        <f t="shared" si="3"/>
        <v>0.64387082770878878</v>
      </c>
      <c r="F37">
        <f t="shared" si="3"/>
        <v>0.69359204428505883</v>
      </c>
      <c r="G37">
        <f t="shared" si="3"/>
        <v>0.65532490103986962</v>
      </c>
      <c r="H37" s="6">
        <f t="shared" ref="H37:M37" si="4">AVERAGE(H9,H16,H23,H30)</f>
        <v>0.70896496805033293</v>
      </c>
      <c r="I37" s="6">
        <f t="shared" si="4"/>
        <v>0.67706455642113628</v>
      </c>
      <c r="J37" s="6">
        <f t="shared" si="4"/>
        <v>0.72894500933104878</v>
      </c>
      <c r="K37" s="6">
        <f t="shared" si="4"/>
        <v>0.74891809331092551</v>
      </c>
      <c r="L37" s="6">
        <f t="shared" si="4"/>
        <v>0.7458161771552303</v>
      </c>
      <c r="M37" s="6">
        <f t="shared" si="4"/>
        <v>0.73897257032385633</v>
      </c>
      <c r="O37">
        <f t="shared" ref="O37:Z37" si="5">AVERAGE(O9,O16,O23,O30)</f>
        <v>0.6587159806992412</v>
      </c>
      <c r="P37">
        <f t="shared" si="5"/>
        <v>0.62997631981128843</v>
      </c>
      <c r="Q37">
        <f t="shared" si="5"/>
        <v>0.72748443243409888</v>
      </c>
      <c r="R37">
        <f t="shared" si="5"/>
        <v>0.69581806033553617</v>
      </c>
      <c r="S37">
        <f t="shared" si="5"/>
        <v>0.74233167484356544</v>
      </c>
      <c r="T37">
        <f t="shared" si="5"/>
        <v>0.69898502341149349</v>
      </c>
      <c r="U37" s="6">
        <f t="shared" si="5"/>
        <v>0.67704918861730468</v>
      </c>
      <c r="V37" s="6">
        <f t="shared" si="5"/>
        <v>0.69546238560340845</v>
      </c>
      <c r="W37" s="6">
        <f t="shared" si="5"/>
        <v>0.72771570031072974</v>
      </c>
      <c r="X37" s="6">
        <f t="shared" si="5"/>
        <v>0.75258109941420226</v>
      </c>
      <c r="Y37" s="6">
        <f t="shared" si="5"/>
        <v>0.72317264611203802</v>
      </c>
      <c r="Z37" s="6">
        <f t="shared" si="5"/>
        <v>0.74740242548046998</v>
      </c>
    </row>
    <row r="38" spans="1:27" x14ac:dyDescent="0.2">
      <c r="A38" t="s">
        <v>7</v>
      </c>
      <c r="B38">
        <f t="shared" si="3"/>
        <v>0.166479588299181</v>
      </c>
      <c r="C38">
        <f t="shared" si="0"/>
        <v>0.18036747197915123</v>
      </c>
      <c r="D38">
        <f t="shared" si="0"/>
        <v>0.16389951914404299</v>
      </c>
      <c r="E38">
        <f t="shared" si="0"/>
        <v>0.1680333300835985</v>
      </c>
      <c r="F38">
        <f t="shared" si="0"/>
        <v>0.1753509995804465</v>
      </c>
      <c r="G38">
        <f t="shared" ref="G38:M38" si="6">AVERAGE(G10,G17,G24,G31)</f>
        <v>0.16030543700042102</v>
      </c>
      <c r="H38" s="6">
        <f t="shared" si="6"/>
        <v>0.17907543141523199</v>
      </c>
      <c r="I38" s="6">
        <f t="shared" si="6"/>
        <v>0.17460599407739474</v>
      </c>
      <c r="J38" s="6">
        <f t="shared" si="6"/>
        <v>0.17941103590588803</v>
      </c>
      <c r="K38" s="6">
        <f t="shared" si="6"/>
        <v>0.18565252993257098</v>
      </c>
      <c r="L38" s="6">
        <f t="shared" si="6"/>
        <v>0.17880199648389328</v>
      </c>
      <c r="M38" s="6">
        <f t="shared" si="6"/>
        <v>0.17101392780279923</v>
      </c>
      <c r="O38">
        <f t="shared" ref="O38:Z38" si="7">AVERAGE(O10,O17,O24,O31)</f>
        <v>0.18598126960915828</v>
      </c>
      <c r="P38">
        <f t="shared" si="7"/>
        <v>0.17563942345283173</v>
      </c>
      <c r="Q38">
        <f t="shared" si="7"/>
        <v>0.18879579437560623</v>
      </c>
      <c r="R38">
        <f t="shared" si="7"/>
        <v>0.17517400710937547</v>
      </c>
      <c r="S38">
        <f t="shared" si="7"/>
        <v>0.1766396656422155</v>
      </c>
      <c r="T38">
        <f t="shared" si="7"/>
        <v>0.16740515367447825</v>
      </c>
      <c r="U38" s="6">
        <f t="shared" si="7"/>
        <v>0.183601602311981</v>
      </c>
      <c r="V38" s="6">
        <f t="shared" si="7"/>
        <v>0.17808956042572574</v>
      </c>
      <c r="W38" s="6">
        <f t="shared" si="7"/>
        <v>0.1785744039991935</v>
      </c>
      <c r="X38" s="6">
        <f t="shared" si="7"/>
        <v>0.174665513107087</v>
      </c>
      <c r="Y38" s="6">
        <f t="shared" si="7"/>
        <v>0.16736442864444201</v>
      </c>
      <c r="Z38" s="6">
        <f t="shared" si="7"/>
        <v>0.18135209828604623</v>
      </c>
    </row>
    <row r="39" spans="1:27" x14ac:dyDescent="0.2">
      <c r="A39" t="s">
        <v>8</v>
      </c>
      <c r="B39">
        <f t="shared" si="3"/>
        <v>0.62380588175293039</v>
      </c>
      <c r="C39">
        <f t="shared" si="0"/>
        <v>0.54883572566579797</v>
      </c>
      <c r="D39">
        <f t="shared" si="0"/>
        <v>0.61725521728187849</v>
      </c>
      <c r="E39">
        <f t="shared" si="0"/>
        <v>0.60536261603800101</v>
      </c>
      <c r="F39">
        <f t="shared" si="0"/>
        <v>0.57254281593314504</v>
      </c>
      <c r="G39">
        <f t="shared" ref="G39:M39" si="8">AVERAGE(G11,G18,G25,G32)</f>
        <v>0.56837416223379378</v>
      </c>
      <c r="H39" s="6">
        <f t="shared" si="8"/>
        <v>0.64715696233608677</v>
      </c>
      <c r="I39" s="6">
        <f t="shared" si="8"/>
        <v>0.61609423321669543</v>
      </c>
      <c r="J39" s="6">
        <f t="shared" si="8"/>
        <v>0.60667100326794077</v>
      </c>
      <c r="K39" s="6">
        <f t="shared" si="8"/>
        <v>0.57239231900487242</v>
      </c>
      <c r="L39" s="6">
        <f t="shared" si="8"/>
        <v>0.56099544459723649</v>
      </c>
      <c r="M39" s="6">
        <f t="shared" si="8"/>
        <v>0.56281635133587793</v>
      </c>
      <c r="O39">
        <f t="shared" ref="O39:Z39" si="9">AVERAGE(O11,O18,O25,O32)</f>
        <v>0.63255085264177879</v>
      </c>
      <c r="P39">
        <f t="shared" si="9"/>
        <v>0.56995358781696948</v>
      </c>
      <c r="Q39">
        <f t="shared" si="9"/>
        <v>0.54844494795770449</v>
      </c>
      <c r="R39">
        <f t="shared" si="9"/>
        <v>0.58849989866412222</v>
      </c>
      <c r="S39">
        <f t="shared" si="9"/>
        <v>0.56691739440666544</v>
      </c>
      <c r="T39">
        <f t="shared" si="9"/>
        <v>0.56759971825606503</v>
      </c>
      <c r="U39" s="6">
        <f t="shared" si="9"/>
        <v>0.62605121260093277</v>
      </c>
      <c r="V39" s="6">
        <f t="shared" si="9"/>
        <v>0.60802123721425028</v>
      </c>
      <c r="W39" s="6">
        <f t="shared" si="9"/>
        <v>0.59118881645586674</v>
      </c>
      <c r="X39" s="6">
        <f t="shared" si="9"/>
        <v>0.57920071153289454</v>
      </c>
      <c r="Y39" s="6">
        <f t="shared" si="9"/>
        <v>0.56651378339358949</v>
      </c>
      <c r="Z39" s="6">
        <f t="shared" si="9"/>
        <v>0.55530400143355452</v>
      </c>
    </row>
    <row r="40" spans="1:27" x14ac:dyDescent="0.2">
      <c r="A40" t="s">
        <v>9</v>
      </c>
      <c r="B40">
        <f t="shared" si="3"/>
        <v>1</v>
      </c>
      <c r="C40">
        <f t="shared" si="0"/>
        <v>1</v>
      </c>
      <c r="D40">
        <f t="shared" si="0"/>
        <v>1</v>
      </c>
      <c r="E40">
        <f t="shared" si="0"/>
        <v>1</v>
      </c>
      <c r="F40">
        <f t="shared" si="0"/>
        <v>1</v>
      </c>
      <c r="G40">
        <f t="shared" ref="G40:M40" si="10">AVERAGE(G12,G19,G26,G33)</f>
        <v>1</v>
      </c>
      <c r="H40" s="6">
        <f t="shared" si="10"/>
        <v>1</v>
      </c>
      <c r="I40" s="6">
        <f t="shared" si="10"/>
        <v>1</v>
      </c>
      <c r="J40" s="6">
        <f t="shared" si="10"/>
        <v>1</v>
      </c>
      <c r="K40" s="6">
        <f t="shared" si="10"/>
        <v>1</v>
      </c>
      <c r="L40" s="6">
        <f t="shared" si="10"/>
        <v>1</v>
      </c>
      <c r="M40" s="6">
        <f t="shared" si="10"/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0.12666614862240022</v>
      </c>
      <c r="I44">
        <f t="shared" ref="I44:Z48" si="11">I36-C36</f>
        <v>-4.4231700539993923E-2</v>
      </c>
      <c r="J44">
        <f t="shared" si="11"/>
        <v>0.125455989774546</v>
      </c>
      <c r="K44">
        <f t="shared" si="11"/>
        <v>0.11497046681506229</v>
      </c>
      <c r="L44">
        <f t="shared" si="11"/>
        <v>0.104348207779456</v>
      </c>
      <c r="M44" s="9">
        <f t="shared" si="11"/>
        <v>0.12926318197775749</v>
      </c>
      <c r="N44">
        <f>AVERAGE(H44:M44)</f>
        <v>9.2745382404871332E-2</v>
      </c>
      <c r="U44">
        <f t="shared" si="11"/>
        <v>7.9298663493166499E-2</v>
      </c>
      <c r="V44">
        <f t="shared" si="11"/>
        <v>3.8669539807658526E-2</v>
      </c>
      <c r="W44">
        <f t="shared" si="11"/>
        <v>7.0589501633525509E-2</v>
      </c>
      <c r="X44">
        <f t="shared" si="11"/>
        <v>2.6356521051473569E-2</v>
      </c>
      <c r="Y44">
        <f t="shared" si="11"/>
        <v>2.7733335380827728E-2</v>
      </c>
      <c r="Z44" s="9">
        <f t="shared" si="11"/>
        <v>4.2791679024811013E-2</v>
      </c>
      <c r="AA44">
        <f>AVERAGE(U44:Z44)</f>
        <v>4.7573206731910476E-2</v>
      </c>
    </row>
    <row r="45" spans="1:27" x14ac:dyDescent="0.2">
      <c r="A45" t="s">
        <v>6</v>
      </c>
      <c r="H45">
        <f t="shared" ref="H45:H48" si="12">H37-B37</f>
        <v>8.009298470746995E-2</v>
      </c>
      <c r="I45">
        <f t="shared" si="11"/>
        <v>4.9072876908774266E-2</v>
      </c>
      <c r="J45">
        <f t="shared" si="11"/>
        <v>5.524594358341528E-2</v>
      </c>
      <c r="K45">
        <f t="shared" si="11"/>
        <v>0.10504726560213673</v>
      </c>
      <c r="L45">
        <f t="shared" si="11"/>
        <v>5.2224132870171469E-2</v>
      </c>
      <c r="M45" s="9">
        <f t="shared" si="11"/>
        <v>8.3647669283986703E-2</v>
      </c>
      <c r="N45">
        <f t="shared" ref="N45:N48" si="13">AVERAGE(H45:M45)</f>
        <v>7.0888478825992404E-2</v>
      </c>
      <c r="U45">
        <f t="shared" si="11"/>
        <v>1.8333207918063477E-2</v>
      </c>
      <c r="V45">
        <f t="shared" si="11"/>
        <v>6.5486065792120018E-2</v>
      </c>
      <c r="W45">
        <f t="shared" si="11"/>
        <v>2.3126787663085846E-4</v>
      </c>
      <c r="X45">
        <f t="shared" si="11"/>
        <v>5.6763039078666089E-2</v>
      </c>
      <c r="Y45">
        <f t="shared" si="11"/>
        <v>-1.9159028731527417E-2</v>
      </c>
      <c r="Z45" s="9">
        <f t="shared" si="11"/>
        <v>4.8417402068976489E-2</v>
      </c>
      <c r="AA45">
        <f t="shared" ref="AA45:AA48" si="14">AVERAGE(U45:Z45)</f>
        <v>2.8345325667154919E-2</v>
      </c>
    </row>
    <row r="46" spans="1:27" x14ac:dyDescent="0.2">
      <c r="A46" t="s">
        <v>7</v>
      </c>
      <c r="H46">
        <f t="shared" si="12"/>
        <v>1.2595843116050998E-2</v>
      </c>
      <c r="I46">
        <f t="shared" si="11"/>
        <v>-5.7614779017564899E-3</v>
      </c>
      <c r="J46">
        <f t="shared" si="11"/>
        <v>1.5511516761845034E-2</v>
      </c>
      <c r="K46">
        <f t="shared" si="11"/>
        <v>1.7619199848972478E-2</v>
      </c>
      <c r="L46">
        <f t="shared" si="11"/>
        <v>3.4509969034467736E-3</v>
      </c>
      <c r="M46" s="9">
        <f t="shared" si="11"/>
        <v>1.0708490802378207E-2</v>
      </c>
      <c r="N46">
        <f t="shared" si="13"/>
        <v>9.0207615884895006E-3</v>
      </c>
      <c r="U46">
        <f t="shared" si="11"/>
        <v>-2.3796672971772848E-3</v>
      </c>
      <c r="V46">
        <f t="shared" si="11"/>
        <v>2.450136972894007E-3</v>
      </c>
      <c r="W46">
        <f t="shared" si="11"/>
        <v>-1.0221390376412731E-2</v>
      </c>
      <c r="X46">
        <f t="shared" si="11"/>
        <v>-5.0849400228847319E-4</v>
      </c>
      <c r="Y46">
        <f t="shared" si="11"/>
        <v>-9.275236997773495E-3</v>
      </c>
      <c r="Z46" s="9">
        <f t="shared" si="11"/>
        <v>1.394694461156798E-2</v>
      </c>
      <c r="AA46">
        <f t="shared" si="14"/>
        <v>-9.9795118153166618E-4</v>
      </c>
    </row>
    <row r="47" spans="1:27" x14ac:dyDescent="0.2">
      <c r="A47" t="s">
        <v>8</v>
      </c>
      <c r="H47">
        <f t="shared" si="12"/>
        <v>2.3351080583156381E-2</v>
      </c>
      <c r="I47">
        <f t="shared" si="11"/>
        <v>6.7258507550897462E-2</v>
      </c>
      <c r="J47">
        <f t="shared" si="11"/>
        <v>-1.0584214013937721E-2</v>
      </c>
      <c r="K47">
        <f t="shared" si="11"/>
        <v>-3.2970297033128593E-2</v>
      </c>
      <c r="L47">
        <f t="shared" si="11"/>
        <v>-1.1547371335908552E-2</v>
      </c>
      <c r="M47" s="9">
        <f t="shared" si="11"/>
        <v>-5.5578108979158491E-3</v>
      </c>
      <c r="N47">
        <f t="shared" si="13"/>
        <v>4.9916491421938547E-3</v>
      </c>
      <c r="U47">
        <f t="shared" si="11"/>
        <v>-6.499640040846022E-3</v>
      </c>
      <c r="V47">
        <f t="shared" si="11"/>
        <v>3.8067649397280801E-2</v>
      </c>
      <c r="W47">
        <f t="shared" si="11"/>
        <v>4.2743868498162252E-2</v>
      </c>
      <c r="X47">
        <f t="shared" si="11"/>
        <v>-9.2991871312276819E-3</v>
      </c>
      <c r="Y47">
        <f t="shared" si="11"/>
        <v>-4.0361101307595515E-4</v>
      </c>
      <c r="Z47" s="9">
        <f t="shared" si="11"/>
        <v>-1.2295716822510516E-2</v>
      </c>
      <c r="AA47">
        <f t="shared" si="14"/>
        <v>8.7188938146304795E-3</v>
      </c>
    </row>
    <row r="48" spans="1:27" x14ac:dyDescent="0.2">
      <c r="A48" t="s">
        <v>9</v>
      </c>
      <c r="H48">
        <f t="shared" si="12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 s="9">
        <f t="shared" si="11"/>
        <v>0</v>
      </c>
      <c r="N48">
        <f t="shared" si="13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 s="9">
        <f t="shared" si="11"/>
        <v>0</v>
      </c>
      <c r="AA48">
        <f t="shared" si="14"/>
        <v>0</v>
      </c>
    </row>
    <row r="53" spans="1:2" x14ac:dyDescent="0.2">
      <c r="A53" s="33" t="s">
        <v>31</v>
      </c>
      <c r="B53" s="33"/>
    </row>
    <row r="54" spans="1:2" x14ac:dyDescent="0.2">
      <c r="A54" s="3" t="s">
        <v>25</v>
      </c>
      <c r="B54" s="4">
        <v>99</v>
      </c>
    </row>
    <row r="55" spans="1:2" x14ac:dyDescent="0.2">
      <c r="A55" s="3" t="s">
        <v>26</v>
      </c>
      <c r="B55" s="4">
        <v>17</v>
      </c>
    </row>
    <row r="56" spans="1:2" x14ac:dyDescent="0.2">
      <c r="A56" s="4"/>
      <c r="B56" s="4"/>
    </row>
    <row r="57" spans="1:2" x14ac:dyDescent="0.2">
      <c r="A57" s="3" t="s">
        <v>23</v>
      </c>
      <c r="B57" s="4">
        <v>5</v>
      </c>
    </row>
    <row r="58" spans="1:2" x14ac:dyDescent="0.2">
      <c r="A58" s="3" t="s">
        <v>24</v>
      </c>
      <c r="B58" s="4">
        <v>10</v>
      </c>
    </row>
    <row r="59" spans="1:2" x14ac:dyDescent="0.2">
      <c r="A59" s="3"/>
      <c r="B59" s="4"/>
    </row>
    <row r="60" spans="1:2" x14ac:dyDescent="0.2">
      <c r="A60" s="3" t="s">
        <v>6</v>
      </c>
      <c r="B60" s="4">
        <v>0.61111111111111105</v>
      </c>
    </row>
    <row r="61" spans="1:2" x14ac:dyDescent="0.2">
      <c r="A61" s="3" t="s">
        <v>7</v>
      </c>
      <c r="B61" s="4">
        <v>0.19786767011602299</v>
      </c>
    </row>
    <row r="62" spans="1:2" x14ac:dyDescent="0.2">
      <c r="A62" s="3" t="s">
        <v>8</v>
      </c>
      <c r="B62" s="4">
        <v>0.659111373294752</v>
      </c>
    </row>
    <row r="63" spans="1:2" x14ac:dyDescent="0.2">
      <c r="A63" s="3" t="s">
        <v>9</v>
      </c>
      <c r="B63" s="4">
        <v>1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8849-C860-8345-A80A-50360B0081CD}">
  <dimension ref="A1:AA63"/>
  <sheetViews>
    <sheetView topLeftCell="F16" zoomScale="75" workbookViewId="0">
      <selection activeCell="AA45" sqref="AA45:AA48"/>
    </sheetView>
  </sheetViews>
  <sheetFormatPr baseColWidth="10" defaultRowHeight="16" x14ac:dyDescent="0.2"/>
  <cols>
    <col min="1" max="1" width="19" bestFit="1" customWidth="1"/>
  </cols>
  <sheetData>
    <row r="1" spans="1:27" ht="21" x14ac:dyDescent="0.25">
      <c r="A1" s="8" t="s">
        <v>0</v>
      </c>
      <c r="B1" s="35" t="s">
        <v>32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ht="19" x14ac:dyDescent="0.25">
      <c r="A2" s="8" t="s">
        <v>1</v>
      </c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10"/>
      <c r="O2" s="32" t="s">
        <v>17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7" ht="19" x14ac:dyDescent="0.25">
      <c r="A3" s="8" t="s">
        <v>2</v>
      </c>
      <c r="B3" s="32" t="s">
        <v>14</v>
      </c>
      <c r="C3" s="32"/>
      <c r="D3" s="32"/>
      <c r="E3" s="32"/>
      <c r="F3" s="32"/>
      <c r="G3" s="32"/>
      <c r="H3" s="31" t="s">
        <v>16</v>
      </c>
      <c r="I3" s="31"/>
      <c r="J3" s="31"/>
      <c r="K3" s="31"/>
      <c r="L3" s="31"/>
      <c r="M3" s="31"/>
      <c r="N3" s="13"/>
      <c r="O3" s="32" t="s">
        <v>14</v>
      </c>
      <c r="P3" s="32"/>
      <c r="Q3" s="32"/>
      <c r="R3" s="32"/>
      <c r="S3" s="32"/>
      <c r="T3" s="32"/>
      <c r="U3" s="31" t="s">
        <v>16</v>
      </c>
      <c r="V3" s="31"/>
      <c r="W3" s="31"/>
      <c r="X3" s="31"/>
      <c r="Y3" s="31"/>
      <c r="Z3" s="31"/>
    </row>
    <row r="4" spans="1:27" ht="19" x14ac:dyDescent="0.25">
      <c r="A4" s="8" t="s">
        <v>15</v>
      </c>
      <c r="B4" s="32">
        <v>3</v>
      </c>
      <c r="C4" s="32"/>
      <c r="D4" s="32">
        <v>4</v>
      </c>
      <c r="E4" s="32"/>
      <c r="F4" s="32">
        <v>5</v>
      </c>
      <c r="G4" s="32"/>
      <c r="H4" s="31">
        <v>3</v>
      </c>
      <c r="I4" s="31"/>
      <c r="J4" s="31">
        <v>4</v>
      </c>
      <c r="K4" s="31"/>
      <c r="L4" s="31">
        <v>5</v>
      </c>
      <c r="M4" s="31"/>
      <c r="N4" s="13"/>
      <c r="O4" s="32">
        <v>3</v>
      </c>
      <c r="P4" s="32"/>
      <c r="Q4" s="32">
        <v>4</v>
      </c>
      <c r="R4" s="32"/>
      <c r="S4" s="32">
        <v>5</v>
      </c>
      <c r="T4" s="32"/>
      <c r="U4" s="31">
        <v>3</v>
      </c>
      <c r="V4" s="31"/>
      <c r="W4" s="31">
        <v>4</v>
      </c>
      <c r="X4" s="31"/>
      <c r="Y4" s="31">
        <v>5</v>
      </c>
      <c r="Z4" s="31"/>
      <c r="AA4" t="s">
        <v>50</v>
      </c>
    </row>
    <row r="5" spans="1:27" ht="19" x14ac:dyDescent="0.25">
      <c r="A5" s="8" t="s">
        <v>3</v>
      </c>
      <c r="B5" s="7" t="s">
        <v>16</v>
      </c>
      <c r="C5" s="7" t="s">
        <v>14</v>
      </c>
      <c r="D5" s="7" t="s">
        <v>16</v>
      </c>
      <c r="E5" s="7" t="s">
        <v>14</v>
      </c>
      <c r="F5" s="7" t="s">
        <v>16</v>
      </c>
      <c r="G5" s="7" t="s">
        <v>14</v>
      </c>
      <c r="H5" s="11" t="s">
        <v>16</v>
      </c>
      <c r="I5" s="11" t="s">
        <v>14</v>
      </c>
      <c r="J5" s="11" t="s">
        <v>16</v>
      </c>
      <c r="K5" s="11" t="s">
        <v>14</v>
      </c>
      <c r="L5" s="11" t="s">
        <v>16</v>
      </c>
      <c r="M5" s="11" t="s">
        <v>14</v>
      </c>
      <c r="N5" s="11"/>
      <c r="O5" s="7" t="s">
        <v>16</v>
      </c>
      <c r="P5" s="7" t="s">
        <v>14</v>
      </c>
      <c r="Q5" s="7" t="s">
        <v>16</v>
      </c>
      <c r="R5" s="7" t="s">
        <v>14</v>
      </c>
      <c r="S5" s="7" t="s">
        <v>16</v>
      </c>
      <c r="T5" s="7" t="s">
        <v>14</v>
      </c>
      <c r="U5" s="11" t="s">
        <v>16</v>
      </c>
      <c r="V5" s="11" t="s">
        <v>14</v>
      </c>
      <c r="W5" s="11" t="s">
        <v>16</v>
      </c>
      <c r="X5" s="11" t="s">
        <v>14</v>
      </c>
      <c r="Y5" s="11" t="s">
        <v>16</v>
      </c>
      <c r="Z5" s="11" t="s">
        <v>14</v>
      </c>
    </row>
    <row r="7" spans="1:27" x14ac:dyDescent="0.2">
      <c r="A7" s="1" t="s">
        <v>4</v>
      </c>
    </row>
    <row r="8" spans="1:27" x14ac:dyDescent="0.2">
      <c r="A8" t="s">
        <v>5</v>
      </c>
      <c r="B8">
        <v>0.14442928271673</v>
      </c>
      <c r="C8">
        <v>0.14460732653060501</v>
      </c>
      <c r="D8">
        <v>0.14721753310364899</v>
      </c>
      <c r="E8">
        <v>0.1936508332297</v>
      </c>
      <c r="F8">
        <v>0.17240509973764001</v>
      </c>
      <c r="G8">
        <v>0.15841426422749499</v>
      </c>
      <c r="H8" s="6">
        <v>0.25705211513777299</v>
      </c>
      <c r="I8" s="6">
        <v>0.28438252855232499</v>
      </c>
      <c r="J8" s="6">
        <v>0.31317849948419602</v>
      </c>
      <c r="K8" s="6">
        <v>0.29272698424299598</v>
      </c>
      <c r="L8" s="6">
        <v>0.27721762490688501</v>
      </c>
      <c r="M8" s="6">
        <v>0.33580551160725602</v>
      </c>
      <c r="O8">
        <v>0.14452448569406401</v>
      </c>
      <c r="P8">
        <v>9.6465733549092506E-2</v>
      </c>
      <c r="Q8">
        <v>0.13357829783479999</v>
      </c>
      <c r="R8">
        <v>0.103251721797086</v>
      </c>
      <c r="S8">
        <v>8.6065932787156005E-2</v>
      </c>
      <c r="T8">
        <v>0.110426598051222</v>
      </c>
      <c r="U8" s="36">
        <v>0.170467423501073</v>
      </c>
      <c r="V8" s="36">
        <v>0.21485967764969099</v>
      </c>
      <c r="W8" s="36">
        <v>0.19291189244085799</v>
      </c>
      <c r="X8" s="36">
        <v>0.149861203413127</v>
      </c>
      <c r="Y8" s="36">
        <v>0.135562235448111</v>
      </c>
      <c r="Z8" s="36">
        <v>0.121742122621649</v>
      </c>
    </row>
    <row r="9" spans="1:27" x14ac:dyDescent="0.2">
      <c r="A9" t="s">
        <v>6</v>
      </c>
      <c r="B9">
        <v>0.640616733572141</v>
      </c>
      <c r="C9">
        <v>0.66263659733498204</v>
      </c>
      <c r="D9">
        <v>0.552548447679576</v>
      </c>
      <c r="E9">
        <v>0.57687050551392605</v>
      </c>
      <c r="F9">
        <v>0.52576797963137001</v>
      </c>
      <c r="G9">
        <v>0.50713129050900696</v>
      </c>
      <c r="H9" s="6">
        <v>0.68580972550786001</v>
      </c>
      <c r="I9" s="6">
        <v>0.79055120228734899</v>
      </c>
      <c r="J9" s="6">
        <v>0.64370793329648102</v>
      </c>
      <c r="K9" s="6">
        <v>0.64649148937884104</v>
      </c>
      <c r="L9" s="6">
        <v>0.51286819343133605</v>
      </c>
      <c r="M9" s="6">
        <v>0.62283421250472204</v>
      </c>
      <c r="O9">
        <v>0.67969716742518804</v>
      </c>
      <c r="P9">
        <v>0.66250737058614095</v>
      </c>
      <c r="Q9">
        <v>0.51363949096670103</v>
      </c>
      <c r="R9">
        <v>0.59991962578773905</v>
      </c>
      <c r="S9">
        <v>0.57478892371676504</v>
      </c>
      <c r="T9">
        <v>0.62908258521275395</v>
      </c>
      <c r="U9" s="36">
        <v>0.51456561209545704</v>
      </c>
      <c r="V9" s="36">
        <v>0.78543202306261894</v>
      </c>
      <c r="W9" s="36">
        <v>0.51713462922953601</v>
      </c>
      <c r="X9" s="36">
        <v>0.66318774162557503</v>
      </c>
      <c r="Y9" s="36">
        <v>0.56594736822090097</v>
      </c>
      <c r="Z9" s="36">
        <v>0.65167670466656702</v>
      </c>
    </row>
    <row r="10" spans="1:27" x14ac:dyDescent="0.2">
      <c r="A10" t="s">
        <v>7</v>
      </c>
      <c r="B10">
        <v>0.18417161130839099</v>
      </c>
      <c r="C10">
        <v>0.13047635056974199</v>
      </c>
      <c r="D10">
        <v>0.22289268677631999</v>
      </c>
      <c r="E10">
        <v>0.16470810625542201</v>
      </c>
      <c r="F10">
        <v>9.5966146176844805E-2</v>
      </c>
      <c r="G10">
        <v>8.6407411906390993E-2</v>
      </c>
      <c r="H10" s="6">
        <v>0.15434741270520599</v>
      </c>
      <c r="I10" s="6">
        <v>0.198543991653684</v>
      </c>
      <c r="J10" s="6">
        <v>0.122610506505563</v>
      </c>
      <c r="K10" s="6">
        <v>0.124421333439878</v>
      </c>
      <c r="L10" s="6">
        <v>9.3997398383775493E-2</v>
      </c>
      <c r="M10" s="6">
        <v>0.120750435508752</v>
      </c>
      <c r="O10">
        <v>0.121699884384594</v>
      </c>
      <c r="P10">
        <v>0.18169831370877401</v>
      </c>
      <c r="Q10">
        <v>8.80451891161287E-2</v>
      </c>
      <c r="R10">
        <v>8.5734260211920807E-2</v>
      </c>
      <c r="S10">
        <v>8.5042582400084499E-2</v>
      </c>
      <c r="T10">
        <v>6.8253855992325904E-2</v>
      </c>
      <c r="U10" s="36">
        <v>9.6462478874917004E-2</v>
      </c>
      <c r="V10" s="36">
        <v>0.14576585857590499</v>
      </c>
      <c r="W10" s="36">
        <v>8.1667064021611196E-2</v>
      </c>
      <c r="X10" s="36">
        <v>0.107851124839615</v>
      </c>
      <c r="Y10" s="36">
        <v>8.0265140492780093E-2</v>
      </c>
      <c r="Z10" s="36">
        <v>0.12583378567341599</v>
      </c>
    </row>
    <row r="11" spans="1:27" x14ac:dyDescent="0.2">
      <c r="A11" t="s">
        <v>8</v>
      </c>
      <c r="B11">
        <v>0.631934163182026</v>
      </c>
      <c r="C11">
        <v>0.74207763627939005</v>
      </c>
      <c r="D11">
        <v>0.73662848213432397</v>
      </c>
      <c r="E11">
        <v>0.67577447536244395</v>
      </c>
      <c r="F11">
        <v>0.65593045698588504</v>
      </c>
      <c r="G11">
        <v>0.64906936009953398</v>
      </c>
      <c r="H11" s="6">
        <v>0.69993786537393499</v>
      </c>
      <c r="I11" s="6">
        <v>0.77624554514720701</v>
      </c>
      <c r="J11" s="6">
        <v>0.63331261448367004</v>
      </c>
      <c r="K11" s="6">
        <v>0.66470572433890396</v>
      </c>
      <c r="L11" s="6">
        <v>0.63005435291151202</v>
      </c>
      <c r="M11" s="6">
        <v>0.63532601650265397</v>
      </c>
      <c r="O11">
        <v>0.74650132184991902</v>
      </c>
      <c r="P11">
        <v>0.66683271575182301</v>
      </c>
      <c r="Q11">
        <v>0.64870489887613003</v>
      </c>
      <c r="R11">
        <v>0.62688370709336805</v>
      </c>
      <c r="S11">
        <v>0.62174576308962404</v>
      </c>
      <c r="T11">
        <v>0.62108023478488406</v>
      </c>
      <c r="U11" s="36">
        <v>0.68957089205639999</v>
      </c>
      <c r="V11" s="36">
        <v>0.71947326576660897</v>
      </c>
      <c r="W11" s="36">
        <v>0.65058558300659497</v>
      </c>
      <c r="X11" s="36">
        <v>0.65138680238462099</v>
      </c>
      <c r="Y11" s="36">
        <v>0.60909674301114602</v>
      </c>
      <c r="Z11" s="36">
        <v>0.63828264060041995</v>
      </c>
    </row>
    <row r="12" spans="1:27" x14ac:dyDescent="0.2">
      <c r="A12" t="s">
        <v>9</v>
      </c>
      <c r="B12">
        <v>0.95555555555555505</v>
      </c>
      <c r="C12">
        <v>1</v>
      </c>
      <c r="D12">
        <v>1</v>
      </c>
      <c r="E12">
        <v>1</v>
      </c>
      <c r="F12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</row>
    <row r="13" spans="1:27" x14ac:dyDescent="0.2">
      <c r="H13" s="6"/>
      <c r="I13" s="6"/>
      <c r="J13" s="6"/>
      <c r="K13" s="6"/>
      <c r="L13" s="6"/>
      <c r="M13" s="6"/>
      <c r="U13" s="36"/>
      <c r="V13" s="36"/>
      <c r="W13" s="36"/>
      <c r="X13" s="36"/>
      <c r="Y13" s="36"/>
      <c r="Z13" s="36"/>
    </row>
    <row r="14" spans="1:27" x14ac:dyDescent="0.2">
      <c r="A14" s="1" t="s">
        <v>10</v>
      </c>
      <c r="H14" s="6"/>
      <c r="I14" s="6"/>
      <c r="J14" s="6"/>
      <c r="K14" s="6"/>
      <c r="L14" s="6"/>
      <c r="M14" s="6"/>
      <c r="U14" s="36"/>
      <c r="V14" s="36"/>
      <c r="W14" s="36"/>
      <c r="X14" s="36"/>
      <c r="Y14" s="36"/>
      <c r="Z14" s="36"/>
    </row>
    <row r="15" spans="1:27" x14ac:dyDescent="0.2">
      <c r="A15" t="s">
        <v>5</v>
      </c>
      <c r="B15">
        <v>0.142153837804293</v>
      </c>
      <c r="C15">
        <v>0.211490672437227</v>
      </c>
      <c r="D15">
        <v>0.15072477897554001</v>
      </c>
      <c r="E15">
        <v>0.165717283794033</v>
      </c>
      <c r="F15">
        <v>0.14147399238488001</v>
      </c>
      <c r="G15">
        <v>0.158074234111937</v>
      </c>
      <c r="H15" s="6">
        <v>0.26705468239819002</v>
      </c>
      <c r="I15" s="6">
        <v>0.236849088005262</v>
      </c>
      <c r="J15" s="6">
        <v>0.29391271091302301</v>
      </c>
      <c r="K15" s="6">
        <v>0.29123457650664802</v>
      </c>
      <c r="L15" s="6">
        <v>0.34335299275440501</v>
      </c>
      <c r="M15" s="6">
        <v>0.32789001565820203</v>
      </c>
      <c r="O15">
        <v>0.164069519314851</v>
      </c>
      <c r="P15">
        <v>0.11820838859275801</v>
      </c>
      <c r="Q15">
        <v>0.153024938940862</v>
      </c>
      <c r="R15">
        <v>0.17147054717416799</v>
      </c>
      <c r="S15">
        <v>0.109575865281237</v>
      </c>
      <c r="T15">
        <v>0.12561939981592299</v>
      </c>
      <c r="U15" s="36">
        <v>0.11674063047241499</v>
      </c>
      <c r="V15" s="36">
        <v>0.20551284679852799</v>
      </c>
      <c r="W15" s="36">
        <v>0.11666943106047099</v>
      </c>
      <c r="X15" s="36">
        <v>0.144569371919021</v>
      </c>
      <c r="Y15" s="36">
        <v>9.46442357138325E-2</v>
      </c>
      <c r="Z15" s="36">
        <v>0.151970967385756</v>
      </c>
    </row>
    <row r="16" spans="1:27" x14ac:dyDescent="0.2">
      <c r="A16" t="s">
        <v>6</v>
      </c>
      <c r="B16">
        <v>0.664477498171268</v>
      </c>
      <c r="C16">
        <v>0.55034797378547295</v>
      </c>
      <c r="D16">
        <v>0.49809743562389902</v>
      </c>
      <c r="E16">
        <v>0.58409280852648104</v>
      </c>
      <c r="F16">
        <v>0.51243592001425398</v>
      </c>
      <c r="G16">
        <v>0.53500080020418905</v>
      </c>
      <c r="H16" s="6">
        <v>0.66500269723699401</v>
      </c>
      <c r="I16" s="6">
        <v>0.66140164563918702</v>
      </c>
      <c r="J16" s="6">
        <v>0.693650034214922</v>
      </c>
      <c r="K16" s="6">
        <v>0.66229764336911101</v>
      </c>
      <c r="L16" s="6">
        <v>0.52336271478288299</v>
      </c>
      <c r="M16" s="6">
        <v>0.61870527939493403</v>
      </c>
      <c r="O16">
        <v>0.49432090851961502</v>
      </c>
      <c r="P16">
        <v>0.67825685799505797</v>
      </c>
      <c r="Q16">
        <v>0.66322419535071897</v>
      </c>
      <c r="R16">
        <v>0.624913381633458</v>
      </c>
      <c r="S16">
        <v>0.60876646700097803</v>
      </c>
      <c r="T16">
        <v>0.64890600120021702</v>
      </c>
      <c r="U16" s="36">
        <v>0.63600273074645597</v>
      </c>
      <c r="V16" s="36">
        <v>0.72354964343206796</v>
      </c>
      <c r="W16" s="36">
        <v>0.65394978755344402</v>
      </c>
      <c r="X16" s="36">
        <v>0.58367771446918204</v>
      </c>
      <c r="Y16" s="36">
        <v>0.60443117587020001</v>
      </c>
      <c r="Z16" s="36">
        <v>0.69655968147391201</v>
      </c>
    </row>
    <row r="17" spans="1:26" x14ac:dyDescent="0.2">
      <c r="A17" t="s">
        <v>7</v>
      </c>
      <c r="B17">
        <v>0.20170399202411801</v>
      </c>
      <c r="C17">
        <v>0.214594190267515</v>
      </c>
      <c r="D17">
        <v>9.3441403689867697E-2</v>
      </c>
      <c r="E17">
        <v>0.274771077697466</v>
      </c>
      <c r="F17">
        <v>9.3286671216057299E-2</v>
      </c>
      <c r="G17">
        <v>9.5333058648131394E-2</v>
      </c>
      <c r="H17" s="6">
        <v>0.12579983528418301</v>
      </c>
      <c r="I17" s="6">
        <v>0.153523495663062</v>
      </c>
      <c r="J17" s="6">
        <v>0.173747062028557</v>
      </c>
      <c r="K17" s="6">
        <v>0.12772703921230799</v>
      </c>
      <c r="L17" s="6">
        <v>0.110749086825276</v>
      </c>
      <c r="M17" s="6">
        <v>0.10763621859978301</v>
      </c>
      <c r="O17">
        <v>9.0454447196557194E-2</v>
      </c>
      <c r="P17">
        <v>0.13506228897341399</v>
      </c>
      <c r="Q17">
        <v>0.122040685382288</v>
      </c>
      <c r="R17">
        <v>0.15977488393415801</v>
      </c>
      <c r="S17">
        <v>8.4970401683681904E-2</v>
      </c>
      <c r="T17">
        <v>7.96510886449463E-2</v>
      </c>
      <c r="U17" s="36">
        <v>0.105736677613397</v>
      </c>
      <c r="V17" s="36">
        <v>0.16179189764935301</v>
      </c>
      <c r="W17" s="36">
        <v>0.112637024061783</v>
      </c>
      <c r="X17" s="36">
        <v>6.6065536695759597E-2</v>
      </c>
      <c r="Y17" s="36">
        <v>0.118657612539958</v>
      </c>
      <c r="Z17" s="36">
        <v>9.1424775247057E-2</v>
      </c>
    </row>
    <row r="18" spans="1:26" x14ac:dyDescent="0.2">
      <c r="A18" t="s">
        <v>8</v>
      </c>
      <c r="B18">
        <v>0.72138386666252097</v>
      </c>
      <c r="C18">
        <v>0.75003072504711399</v>
      </c>
      <c r="D18">
        <v>0.710870815473722</v>
      </c>
      <c r="E18">
        <v>0.70039716933880503</v>
      </c>
      <c r="F18">
        <v>0.65940744658008899</v>
      </c>
      <c r="G18">
        <v>0.62982894816886903</v>
      </c>
      <c r="H18" s="6">
        <v>0.69213020307040996</v>
      </c>
      <c r="I18" s="6">
        <v>0.67793725043015596</v>
      </c>
      <c r="J18" s="6">
        <v>0.56940109093705804</v>
      </c>
      <c r="K18" s="6">
        <v>0.68402911550838696</v>
      </c>
      <c r="L18" s="6">
        <v>0.64210644160229602</v>
      </c>
      <c r="M18" s="6">
        <v>0.61861423526749704</v>
      </c>
      <c r="O18">
        <v>0.69925134100755804</v>
      </c>
      <c r="P18">
        <v>0.71745528821228499</v>
      </c>
      <c r="Q18">
        <v>0.720214576223698</v>
      </c>
      <c r="R18">
        <v>0.63123285977273502</v>
      </c>
      <c r="S18">
        <v>0.62170539084827603</v>
      </c>
      <c r="T18">
        <v>0.60432490974881503</v>
      </c>
      <c r="U18" s="36">
        <v>0.73254558499905797</v>
      </c>
      <c r="V18" s="36">
        <v>0.765659357412798</v>
      </c>
      <c r="W18" s="36">
        <v>0.687636643340234</v>
      </c>
      <c r="X18" s="36">
        <v>0.72304738914171096</v>
      </c>
      <c r="Y18" s="36">
        <v>0.65334050765267204</v>
      </c>
      <c r="Z18" s="36">
        <v>0.62045720019921302</v>
      </c>
    </row>
    <row r="19" spans="1:26" x14ac:dyDescent="0.2">
      <c r="A19" t="s">
        <v>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6">
        <v>1</v>
      </c>
      <c r="I19" s="6">
        <v>1</v>
      </c>
      <c r="J19" s="6">
        <v>0.98</v>
      </c>
      <c r="K19" s="6">
        <v>1</v>
      </c>
      <c r="L19" s="6">
        <v>1</v>
      </c>
      <c r="M19" s="6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36">
        <v>1</v>
      </c>
      <c r="V19" s="36">
        <v>1</v>
      </c>
      <c r="W19" s="36">
        <v>1</v>
      </c>
      <c r="X19" s="36">
        <v>1</v>
      </c>
      <c r="Y19" s="36">
        <v>1</v>
      </c>
      <c r="Z19" s="36">
        <v>1</v>
      </c>
    </row>
    <row r="20" spans="1:26" x14ac:dyDescent="0.2">
      <c r="H20" s="6"/>
      <c r="I20" s="6"/>
      <c r="J20" s="6"/>
      <c r="K20" s="6"/>
      <c r="L20" s="6"/>
      <c r="M20" s="6"/>
      <c r="U20" s="36"/>
      <c r="V20" s="36"/>
      <c r="W20" s="36"/>
      <c r="X20" s="36"/>
      <c r="Y20" s="36"/>
      <c r="Z20" s="36"/>
    </row>
    <row r="21" spans="1:26" x14ac:dyDescent="0.2">
      <c r="A21" s="1" t="s">
        <v>11</v>
      </c>
      <c r="H21" s="6"/>
      <c r="I21" s="6"/>
      <c r="J21" s="6"/>
      <c r="K21" s="6"/>
      <c r="L21" s="6"/>
      <c r="M21" s="6"/>
      <c r="U21" s="36"/>
      <c r="V21" s="36"/>
      <c r="W21" s="36"/>
      <c r="X21" s="36"/>
      <c r="Y21" s="36"/>
      <c r="Z21" s="36"/>
    </row>
    <row r="22" spans="1:26" x14ac:dyDescent="0.2">
      <c r="A22" t="s">
        <v>5</v>
      </c>
      <c r="B22">
        <v>0.162749509354536</v>
      </c>
      <c r="C22">
        <v>0.17041655219517299</v>
      </c>
      <c r="D22">
        <v>0.179425547237409</v>
      </c>
      <c r="E22">
        <v>0.15286909242426799</v>
      </c>
      <c r="F22">
        <v>0.16251365955927299</v>
      </c>
      <c r="G22">
        <v>0.17897444567916099</v>
      </c>
      <c r="H22" s="6">
        <v>0.23653262841131401</v>
      </c>
      <c r="I22" s="6">
        <v>0.30689375330830998</v>
      </c>
      <c r="J22" s="6">
        <v>0.26285282783375702</v>
      </c>
      <c r="K22" s="6">
        <v>0.31172897809098099</v>
      </c>
      <c r="L22" s="6">
        <v>0.293868163953104</v>
      </c>
      <c r="M22" s="6">
        <v>0.33580551160725602</v>
      </c>
      <c r="O22">
        <v>0.15792505344364799</v>
      </c>
      <c r="P22">
        <v>0.12490060270144</v>
      </c>
      <c r="Q22">
        <v>0.153895698039831</v>
      </c>
      <c r="R22">
        <v>0.16073908586563199</v>
      </c>
      <c r="S22">
        <v>0.12738043164144899</v>
      </c>
      <c r="T22">
        <v>0.10985103033703</v>
      </c>
      <c r="U22" s="36">
        <v>0.196525883762971</v>
      </c>
      <c r="V22" s="36">
        <v>0.12998506093634901</v>
      </c>
      <c r="W22" s="36">
        <v>0.18117004482133101</v>
      </c>
      <c r="X22" s="36">
        <v>0.20333878661570801</v>
      </c>
      <c r="Y22" s="36">
        <v>0.15019348329742299</v>
      </c>
      <c r="Z22" s="36">
        <v>9.1533012895421206E-2</v>
      </c>
    </row>
    <row r="23" spans="1:26" x14ac:dyDescent="0.2">
      <c r="A23" t="s">
        <v>6</v>
      </c>
      <c r="B23">
        <v>0.58243535424386395</v>
      </c>
      <c r="C23">
        <v>0.56560904472229201</v>
      </c>
      <c r="D23">
        <v>0.57716995834093499</v>
      </c>
      <c r="E23">
        <v>0.54555736720370795</v>
      </c>
      <c r="F23">
        <v>0.53028600641189505</v>
      </c>
      <c r="G23">
        <v>0.49724428260133702</v>
      </c>
      <c r="H23" s="6">
        <v>0.67930394347704104</v>
      </c>
      <c r="I23" s="6">
        <v>0.65482547783146094</v>
      </c>
      <c r="J23" s="6">
        <v>0.507718374574612</v>
      </c>
      <c r="K23" s="6">
        <v>0.63311505388719902</v>
      </c>
      <c r="L23" s="6">
        <v>0.64785503348003304</v>
      </c>
      <c r="M23" s="6">
        <v>0.62283421250472204</v>
      </c>
      <c r="O23">
        <v>0.65115677390581495</v>
      </c>
      <c r="P23">
        <v>0.62279916996136597</v>
      </c>
      <c r="Q23">
        <v>0.61684428979925299</v>
      </c>
      <c r="R23">
        <v>0.52845417937289796</v>
      </c>
      <c r="S23">
        <v>0.60002371706900404</v>
      </c>
      <c r="T23">
        <v>0.70385123641122005</v>
      </c>
      <c r="U23" s="36">
        <v>0.498542882065106</v>
      </c>
      <c r="V23" s="36">
        <v>0.64984056251050504</v>
      </c>
      <c r="W23" s="36">
        <v>0.541586213973688</v>
      </c>
      <c r="X23" s="36">
        <v>0.56338320707070699</v>
      </c>
      <c r="Y23" s="36">
        <v>0.64174584091560904</v>
      </c>
      <c r="Z23" s="36">
        <v>0.59319922905254596</v>
      </c>
    </row>
    <row r="24" spans="1:26" x14ac:dyDescent="0.2">
      <c r="A24" t="s">
        <v>7</v>
      </c>
      <c r="B24">
        <v>0.22757193699836201</v>
      </c>
      <c r="C24">
        <v>0.240181079442541</v>
      </c>
      <c r="D24">
        <v>0.28966312216219697</v>
      </c>
      <c r="E24">
        <v>9.2282389948725299E-2</v>
      </c>
      <c r="F24">
        <v>9.2401819937517393E-2</v>
      </c>
      <c r="G24">
        <v>9.0916122470264996E-2</v>
      </c>
      <c r="H24" s="6">
        <v>0.13472566790021501</v>
      </c>
      <c r="I24" s="6">
        <v>0.19056431322812201</v>
      </c>
      <c r="J24" s="6">
        <v>0.10758628959939801</v>
      </c>
      <c r="K24" s="6">
        <v>0.10609398029224699</v>
      </c>
      <c r="L24" s="6">
        <v>0.16300493436677599</v>
      </c>
      <c r="M24" s="6">
        <v>0.120750435508752</v>
      </c>
      <c r="O24">
        <v>0.31297652483760202</v>
      </c>
      <c r="P24">
        <v>0.150302772237487</v>
      </c>
      <c r="Q24">
        <v>8.2968634418370102E-2</v>
      </c>
      <c r="R24">
        <v>9.9630130684172494E-2</v>
      </c>
      <c r="S24">
        <v>0.111916569236272</v>
      </c>
      <c r="T24">
        <v>0.112555474651917</v>
      </c>
      <c r="U24" s="36">
        <v>9.0597421230370595E-2</v>
      </c>
      <c r="V24" s="36">
        <v>0.15108345750218799</v>
      </c>
      <c r="W24" s="36">
        <v>6.8433447738225794E-2</v>
      </c>
      <c r="X24" s="36">
        <v>8.3548432701696096E-2</v>
      </c>
      <c r="Y24" s="36">
        <v>9.4960734109272096E-2</v>
      </c>
      <c r="Z24" s="36">
        <v>8.5370426215651204E-2</v>
      </c>
    </row>
    <row r="25" spans="1:26" x14ac:dyDescent="0.2">
      <c r="A25" t="s">
        <v>8</v>
      </c>
      <c r="B25">
        <v>0.71087345733714902</v>
      </c>
      <c r="C25">
        <v>0.74534685486656305</v>
      </c>
      <c r="D25">
        <v>0.71143601124529698</v>
      </c>
      <c r="E25">
        <v>0.628807923466982</v>
      </c>
      <c r="F25">
        <v>0.64160702542921999</v>
      </c>
      <c r="G25">
        <v>0.64798348294824204</v>
      </c>
      <c r="H25" s="6">
        <v>0.72289630182251396</v>
      </c>
      <c r="I25" s="6">
        <v>0.66342670088992695</v>
      </c>
      <c r="J25" s="6">
        <v>0.68122948683303297</v>
      </c>
      <c r="K25" s="6">
        <v>0.66009979846995803</v>
      </c>
      <c r="L25" s="6">
        <v>0.59243274865651596</v>
      </c>
      <c r="M25" s="6">
        <v>0.63532601650265397</v>
      </c>
      <c r="O25">
        <v>0.76857754416088597</v>
      </c>
      <c r="P25">
        <v>0.75558226103163295</v>
      </c>
      <c r="Q25">
        <v>0.63553797237485099</v>
      </c>
      <c r="R25">
        <v>0.65642238312103696</v>
      </c>
      <c r="S25">
        <v>0.65457783501668299</v>
      </c>
      <c r="T25">
        <v>0.60091819629214605</v>
      </c>
      <c r="U25" s="36">
        <v>0.69684260156004196</v>
      </c>
      <c r="V25" s="36">
        <v>0.69199107195388299</v>
      </c>
      <c r="W25" s="36">
        <v>0.681704217530401</v>
      </c>
      <c r="X25" s="36">
        <v>0.62266849360129695</v>
      </c>
      <c r="Y25" s="36">
        <v>0.66066903139327005</v>
      </c>
      <c r="Z25" s="36">
        <v>0.66195419084793905</v>
      </c>
    </row>
    <row r="26" spans="1:26" x14ac:dyDescent="0.2">
      <c r="A26" t="s">
        <v>9</v>
      </c>
      <c r="B26">
        <v>0.97222222222222199</v>
      </c>
      <c r="C26">
        <v>0.97222222222222199</v>
      </c>
      <c r="D26">
        <v>1</v>
      </c>
      <c r="E26">
        <v>1</v>
      </c>
      <c r="F26">
        <v>1</v>
      </c>
      <c r="G26" s="5">
        <v>1</v>
      </c>
      <c r="H26" s="6">
        <v>1</v>
      </c>
      <c r="I26" s="6">
        <v>0.97333333333333305</v>
      </c>
      <c r="J26" s="6">
        <v>1</v>
      </c>
      <c r="K26" s="6">
        <v>1</v>
      </c>
      <c r="L26" s="6">
        <v>1</v>
      </c>
      <c r="M26" s="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36">
        <v>1</v>
      </c>
      <c r="V26" s="36">
        <v>1</v>
      </c>
      <c r="W26" s="36">
        <v>1</v>
      </c>
      <c r="X26" s="36">
        <v>1</v>
      </c>
      <c r="Y26" s="36">
        <v>1</v>
      </c>
      <c r="Z26" s="36">
        <v>1</v>
      </c>
    </row>
    <row r="27" spans="1:26" x14ac:dyDescent="0.2">
      <c r="H27" s="6"/>
      <c r="I27" s="6"/>
      <c r="J27" s="6"/>
      <c r="K27" s="6"/>
      <c r="L27" s="6"/>
      <c r="M27" s="6"/>
      <c r="U27" s="36"/>
      <c r="V27" s="36"/>
      <c r="W27" s="36"/>
      <c r="X27" s="36"/>
      <c r="Y27" s="36"/>
      <c r="Z27" s="36"/>
    </row>
    <row r="28" spans="1:26" x14ac:dyDescent="0.2">
      <c r="A28" s="1" t="s">
        <v>12</v>
      </c>
      <c r="H28" s="6"/>
      <c r="I28" s="6"/>
      <c r="J28" s="6"/>
      <c r="K28" s="6"/>
      <c r="L28" s="6"/>
      <c r="M28" s="6"/>
      <c r="U28" s="36"/>
      <c r="V28" s="36"/>
      <c r="W28" s="36"/>
      <c r="X28" s="36"/>
      <c r="Y28" s="36"/>
      <c r="Z28" s="36"/>
    </row>
    <row r="29" spans="1:26" x14ac:dyDescent="0.2">
      <c r="A29" t="s">
        <v>5</v>
      </c>
      <c r="B29">
        <v>0.15505366835187501</v>
      </c>
      <c r="C29">
        <v>0.211490672437227</v>
      </c>
      <c r="D29">
        <v>0.17919022835343801</v>
      </c>
      <c r="E29">
        <v>0.17358726495027299</v>
      </c>
      <c r="F29">
        <v>0.14899294170786401</v>
      </c>
      <c r="G29">
        <v>0.16881048470159399</v>
      </c>
      <c r="H29" s="6">
        <v>0.311503316153524</v>
      </c>
      <c r="I29" s="6">
        <v>0.262498753820403</v>
      </c>
      <c r="J29" s="6">
        <v>0.32461634578565901</v>
      </c>
      <c r="K29" s="6">
        <v>0.276289829202992</v>
      </c>
      <c r="L29" s="6">
        <v>0.26932426951983102</v>
      </c>
      <c r="M29" s="6">
        <v>0.25586752882735397</v>
      </c>
      <c r="O29">
        <v>0.16297364044620199</v>
      </c>
      <c r="P29">
        <v>7.9463207988862097E-2</v>
      </c>
      <c r="Q29">
        <v>0.12812974620120701</v>
      </c>
      <c r="R29">
        <v>0.10032425252354001</v>
      </c>
      <c r="S29">
        <v>0.12870863658322501</v>
      </c>
      <c r="T29">
        <v>0.16368105925609</v>
      </c>
      <c r="U29" s="36">
        <v>0.15903993500181099</v>
      </c>
      <c r="V29" s="36">
        <v>0.25474685894360499</v>
      </c>
      <c r="W29" s="36">
        <v>0.168944232079146</v>
      </c>
      <c r="X29" s="36">
        <v>0.217217548260176</v>
      </c>
      <c r="Y29" s="36">
        <v>0.14181581698024801</v>
      </c>
      <c r="Z29" s="36">
        <v>0.11660995921502</v>
      </c>
    </row>
    <row r="30" spans="1:26" x14ac:dyDescent="0.2">
      <c r="A30" t="s">
        <v>6</v>
      </c>
      <c r="B30">
        <v>0.60500929088398803</v>
      </c>
      <c r="C30">
        <v>0.55034797378547295</v>
      </c>
      <c r="D30">
        <v>0.60811838000719498</v>
      </c>
      <c r="E30">
        <v>0.51459699487217203</v>
      </c>
      <c r="F30">
        <v>0.56754078440946298</v>
      </c>
      <c r="G30">
        <v>0.51469477744477699</v>
      </c>
      <c r="H30" s="6">
        <v>0.65372805570883796</v>
      </c>
      <c r="I30" s="6">
        <v>0.68570981873065096</v>
      </c>
      <c r="J30" s="6">
        <v>0.66644236881688901</v>
      </c>
      <c r="K30" s="6">
        <v>0.62181084222545302</v>
      </c>
      <c r="L30" s="6">
        <v>0.55166923167734505</v>
      </c>
      <c r="M30" s="6">
        <v>0.58890799578843001</v>
      </c>
      <c r="O30">
        <v>0.68318839620398897</v>
      </c>
      <c r="P30">
        <v>0.65493919141393797</v>
      </c>
      <c r="Q30">
        <v>0.66497751040948205</v>
      </c>
      <c r="R30">
        <v>0.59373968811009203</v>
      </c>
      <c r="S30">
        <v>0.57551980052709295</v>
      </c>
      <c r="T30">
        <v>0.66416339844198202</v>
      </c>
      <c r="U30" s="36">
        <v>0.67687972890305503</v>
      </c>
      <c r="V30" s="36">
        <v>0.56765101410934704</v>
      </c>
      <c r="W30" s="36">
        <v>0.63356241775796596</v>
      </c>
      <c r="X30" s="36">
        <v>0.65439052297604905</v>
      </c>
      <c r="Y30" s="36">
        <v>0.62242630735944304</v>
      </c>
      <c r="Z30" s="36">
        <v>0.66302102357866699</v>
      </c>
    </row>
    <row r="31" spans="1:26" x14ac:dyDescent="0.2">
      <c r="A31" t="s">
        <v>7</v>
      </c>
      <c r="B31">
        <v>0.17257445586023301</v>
      </c>
      <c r="C31">
        <v>0.214594190267515</v>
      </c>
      <c r="D31">
        <v>0.160662899149384</v>
      </c>
      <c r="E31">
        <v>8.0403019480895593E-2</v>
      </c>
      <c r="F31">
        <v>0.23586875371138899</v>
      </c>
      <c r="G31">
        <v>8.5282682057688297E-2</v>
      </c>
      <c r="H31" s="6">
        <v>0.19082000055090501</v>
      </c>
      <c r="I31" s="6">
        <v>0.179591242388325</v>
      </c>
      <c r="J31" s="6">
        <v>0.14733951054706099</v>
      </c>
      <c r="K31" s="6">
        <v>0.1249144594043</v>
      </c>
      <c r="L31" s="6">
        <v>9.15900251958255E-2</v>
      </c>
      <c r="M31" s="6">
        <v>9.7691455139076899E-2</v>
      </c>
      <c r="O31">
        <v>0.137693549129838</v>
      </c>
      <c r="P31">
        <v>0.12377435057442999</v>
      </c>
      <c r="Q31">
        <v>0.136768343672554</v>
      </c>
      <c r="R31">
        <v>0.114612247328106</v>
      </c>
      <c r="S31">
        <v>8.1164003427865797E-2</v>
      </c>
      <c r="T31">
        <v>0.106695463160261</v>
      </c>
      <c r="U31" s="36">
        <v>0.109058722166868</v>
      </c>
      <c r="V31" s="36">
        <v>0.20384490681572001</v>
      </c>
      <c r="W31" s="36">
        <v>0.10648445618678901</v>
      </c>
      <c r="X31" s="36">
        <v>8.9880181728302005E-2</v>
      </c>
      <c r="Y31" s="36">
        <v>9.40828842810848E-2</v>
      </c>
      <c r="Z31" s="36">
        <v>0.18832626267431199</v>
      </c>
    </row>
    <row r="32" spans="1:26" x14ac:dyDescent="0.2">
      <c r="A32" t="s">
        <v>8</v>
      </c>
      <c r="B32">
        <v>0.76852103614876699</v>
      </c>
      <c r="C32">
        <v>0.75003072504711399</v>
      </c>
      <c r="D32">
        <v>0.69192433833822198</v>
      </c>
      <c r="E32">
        <v>0.64242014259059799</v>
      </c>
      <c r="F32">
        <v>0.66595845234679696</v>
      </c>
      <c r="G32">
        <v>0.64475631140454304</v>
      </c>
      <c r="H32" s="6">
        <v>0.65201849906980502</v>
      </c>
      <c r="I32" s="6">
        <v>0.70546503880401001</v>
      </c>
      <c r="J32" s="6">
        <v>0.67112201510745895</v>
      </c>
      <c r="K32" s="6">
        <v>0.68970317053813002</v>
      </c>
      <c r="L32" s="6">
        <v>0.639278585033771</v>
      </c>
      <c r="M32" s="6">
        <v>0.65193575383039304</v>
      </c>
      <c r="O32">
        <v>0.75765273123629595</v>
      </c>
      <c r="P32">
        <v>0.73089027144131302</v>
      </c>
      <c r="Q32">
        <v>0.65411387693276102</v>
      </c>
      <c r="R32">
        <v>0.69090355103313705</v>
      </c>
      <c r="S32">
        <v>0.55885991416534697</v>
      </c>
      <c r="T32">
        <v>0.65306735386912795</v>
      </c>
      <c r="U32" s="36">
        <v>0.76362948030889999</v>
      </c>
      <c r="V32" s="36">
        <v>0.70725125177223302</v>
      </c>
      <c r="W32" s="36">
        <v>0.70635712010385099</v>
      </c>
      <c r="X32" s="36">
        <v>0.711249007767359</v>
      </c>
      <c r="Y32" s="36">
        <v>0.65554884878234698</v>
      </c>
      <c r="Z32" s="36">
        <v>0.57225505639645802</v>
      </c>
    </row>
    <row r="33" spans="1:27" x14ac:dyDescent="0.2">
      <c r="A3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6">
        <v>0.97333333333333305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6">
        <v>1</v>
      </c>
      <c r="V33" s="36">
        <v>0.95061728395061695</v>
      </c>
      <c r="W33" s="36">
        <v>1</v>
      </c>
      <c r="X33" s="36">
        <v>1</v>
      </c>
      <c r="Y33" s="36">
        <v>1</v>
      </c>
      <c r="Z33" s="36">
        <v>1</v>
      </c>
    </row>
    <row r="34" spans="1:27" x14ac:dyDescent="0.2">
      <c r="H34" s="6"/>
      <c r="I34" s="6"/>
      <c r="J34" s="6"/>
      <c r="K34" s="6"/>
      <c r="L34" s="6"/>
      <c r="M34" s="6"/>
      <c r="U34" s="6"/>
      <c r="V34" s="6"/>
      <c r="W34" s="6"/>
      <c r="X34" s="6"/>
      <c r="Y34" s="6"/>
      <c r="Z34" s="6"/>
    </row>
    <row r="35" spans="1:27" x14ac:dyDescent="0.2">
      <c r="A35" s="1" t="s">
        <v>22</v>
      </c>
      <c r="H35" s="6"/>
      <c r="I35" s="6"/>
      <c r="J35" s="6"/>
      <c r="K35" s="6"/>
      <c r="L35" s="6"/>
      <c r="M35" s="6"/>
      <c r="U35" s="6"/>
      <c r="V35" s="6"/>
      <c r="W35" s="6"/>
      <c r="X35" s="6"/>
      <c r="Y35" s="6"/>
      <c r="Z35" s="6"/>
    </row>
    <row r="36" spans="1:27" x14ac:dyDescent="0.2">
      <c r="A36" t="s">
        <v>5</v>
      </c>
      <c r="B36">
        <f t="shared" ref="B36:M36" si="0">AVERAGE(B8,B15,B22,B29)</f>
        <v>0.15109657455685849</v>
      </c>
      <c r="C36">
        <f t="shared" si="0"/>
        <v>0.18450130590005798</v>
      </c>
      <c r="D36">
        <f t="shared" si="0"/>
        <v>0.164139521917509</v>
      </c>
      <c r="E36">
        <f t="shared" si="0"/>
        <v>0.1714561185995685</v>
      </c>
      <c r="F36">
        <f t="shared" si="0"/>
        <v>0.15634642334741425</v>
      </c>
      <c r="G36">
        <f t="shared" si="0"/>
        <v>0.16606835718004676</v>
      </c>
      <c r="H36" s="6">
        <f t="shared" si="0"/>
        <v>0.2680356855252003</v>
      </c>
      <c r="I36" s="6">
        <f t="shared" si="0"/>
        <v>0.27265603092157498</v>
      </c>
      <c r="J36" s="6">
        <f t="shared" si="0"/>
        <v>0.29864009600415875</v>
      </c>
      <c r="K36" s="6">
        <f t="shared" si="0"/>
        <v>0.29299509201090423</v>
      </c>
      <c r="L36" s="6">
        <f t="shared" si="0"/>
        <v>0.29594076278355624</v>
      </c>
      <c r="M36" s="6">
        <f t="shared" si="0"/>
        <v>0.31384214192501703</v>
      </c>
      <c r="O36">
        <f t="shared" ref="O36:Z36" si="1">AVERAGE(O8,O15,O22,O29)</f>
        <v>0.15737317472469126</v>
      </c>
      <c r="P36">
        <f t="shared" si="1"/>
        <v>0.10475948320803814</v>
      </c>
      <c r="Q36">
        <f t="shared" si="1"/>
        <v>0.14215717025417501</v>
      </c>
      <c r="R36">
        <f t="shared" si="1"/>
        <v>0.1339464018401065</v>
      </c>
      <c r="S36">
        <f t="shared" si="1"/>
        <v>0.11293271657326674</v>
      </c>
      <c r="T36">
        <f t="shared" si="1"/>
        <v>0.12739452186506625</v>
      </c>
      <c r="U36" s="6">
        <f t="shared" si="1"/>
        <v>0.16069346818456751</v>
      </c>
      <c r="V36" s="6">
        <f t="shared" si="1"/>
        <v>0.20127611108204324</v>
      </c>
      <c r="W36" s="6">
        <f t="shared" si="1"/>
        <v>0.16492390010045149</v>
      </c>
      <c r="X36" s="6">
        <f t="shared" si="1"/>
        <v>0.17874672755200802</v>
      </c>
      <c r="Y36" s="6">
        <f t="shared" si="1"/>
        <v>0.13055394285990363</v>
      </c>
      <c r="Z36" s="6">
        <f t="shared" si="1"/>
        <v>0.12046401552946155</v>
      </c>
    </row>
    <row r="37" spans="1:27" x14ac:dyDescent="0.2">
      <c r="A37" t="s">
        <v>6</v>
      </c>
      <c r="B37">
        <f t="shared" ref="B37:M37" si="2">AVERAGE(B9,B16,B23,B30)</f>
        <v>0.62313471921781516</v>
      </c>
      <c r="C37">
        <f t="shared" si="2"/>
        <v>0.58223539740705499</v>
      </c>
      <c r="D37">
        <f t="shared" si="2"/>
        <v>0.55898355541290123</v>
      </c>
      <c r="E37">
        <f t="shared" si="2"/>
        <v>0.55527941902907174</v>
      </c>
      <c r="F37">
        <f t="shared" si="2"/>
        <v>0.53400767261674553</v>
      </c>
      <c r="G37">
        <f t="shared" si="2"/>
        <v>0.51351778768982759</v>
      </c>
      <c r="H37" s="6">
        <f t="shared" si="2"/>
        <v>0.67096110548268328</v>
      </c>
      <c r="I37" s="6">
        <f t="shared" si="2"/>
        <v>0.69812203612216195</v>
      </c>
      <c r="J37" s="6">
        <f t="shared" si="2"/>
        <v>0.62787967772572595</v>
      </c>
      <c r="K37" s="6">
        <f t="shared" si="2"/>
        <v>0.64092875721515108</v>
      </c>
      <c r="L37" s="6">
        <f t="shared" si="2"/>
        <v>0.55893879334289931</v>
      </c>
      <c r="M37" s="6">
        <f t="shared" si="2"/>
        <v>0.61332042504820206</v>
      </c>
      <c r="O37">
        <f t="shared" ref="O37:Z37" si="3">AVERAGE(O9,O16,O23,O30)</f>
        <v>0.62709081151365176</v>
      </c>
      <c r="P37">
        <f t="shared" si="3"/>
        <v>0.65462564748912566</v>
      </c>
      <c r="Q37">
        <f t="shared" si="3"/>
        <v>0.61467137163153873</v>
      </c>
      <c r="R37">
        <f t="shared" si="3"/>
        <v>0.58675671872604673</v>
      </c>
      <c r="S37">
        <f t="shared" si="3"/>
        <v>0.58977472707846001</v>
      </c>
      <c r="T37">
        <f t="shared" si="3"/>
        <v>0.66150080531654321</v>
      </c>
      <c r="U37" s="6">
        <f t="shared" si="3"/>
        <v>0.5814977384525184</v>
      </c>
      <c r="V37" s="6">
        <f t="shared" si="3"/>
        <v>0.68161831077863477</v>
      </c>
      <c r="W37" s="6">
        <f t="shared" si="3"/>
        <v>0.58655826212865847</v>
      </c>
      <c r="X37" s="6">
        <f t="shared" si="3"/>
        <v>0.61615979653537833</v>
      </c>
      <c r="Y37" s="6">
        <f t="shared" si="3"/>
        <v>0.60863767309153827</v>
      </c>
      <c r="Z37" s="6">
        <f t="shared" si="3"/>
        <v>0.65111415969292308</v>
      </c>
    </row>
    <row r="38" spans="1:27" x14ac:dyDescent="0.2">
      <c r="A38" t="s">
        <v>7</v>
      </c>
      <c r="B38">
        <f t="shared" ref="B38:M38" si="4">AVERAGE(B10,B17,B24,B31)</f>
        <v>0.19650549904777601</v>
      </c>
      <c r="C38">
        <f t="shared" si="4"/>
        <v>0.19996145263682824</v>
      </c>
      <c r="D38">
        <f t="shared" si="4"/>
        <v>0.19166502794444215</v>
      </c>
      <c r="E38">
        <f t="shared" si="4"/>
        <v>0.15304114834562721</v>
      </c>
      <c r="F38">
        <f t="shared" si="4"/>
        <v>0.12938084776045211</v>
      </c>
      <c r="G38">
        <f t="shared" si="4"/>
        <v>8.9484818770618924E-2</v>
      </c>
      <c r="H38" s="6">
        <f t="shared" si="4"/>
        <v>0.15142322911012726</v>
      </c>
      <c r="I38" s="6">
        <f t="shared" si="4"/>
        <v>0.18055576073329827</v>
      </c>
      <c r="J38" s="6">
        <f t="shared" si="4"/>
        <v>0.13782084217014473</v>
      </c>
      <c r="K38" s="6">
        <f t="shared" si="4"/>
        <v>0.12078920308718324</v>
      </c>
      <c r="L38" s="6">
        <f t="shared" si="4"/>
        <v>0.11483536119291324</v>
      </c>
      <c r="M38" s="6">
        <f t="shared" si="4"/>
        <v>0.11170713618909098</v>
      </c>
      <c r="O38">
        <f t="shared" ref="O38:Z38" si="5">AVERAGE(O10,O17,O24,O31)</f>
        <v>0.16570610138714781</v>
      </c>
      <c r="P38">
        <f t="shared" si="5"/>
        <v>0.14770943137352624</v>
      </c>
      <c r="Q38">
        <f t="shared" si="5"/>
        <v>0.10745571314733521</v>
      </c>
      <c r="R38">
        <f t="shared" si="5"/>
        <v>0.11493788053958932</v>
      </c>
      <c r="S38">
        <f t="shared" si="5"/>
        <v>9.0773389186976056E-2</v>
      </c>
      <c r="T38">
        <f t="shared" si="5"/>
        <v>9.1788970612362561E-2</v>
      </c>
      <c r="U38" s="6">
        <f t="shared" si="5"/>
        <v>0.10046382497138816</v>
      </c>
      <c r="V38" s="6">
        <f t="shared" si="5"/>
        <v>0.16562153013579151</v>
      </c>
      <c r="W38" s="6">
        <f t="shared" si="5"/>
        <v>9.2305498002102249E-2</v>
      </c>
      <c r="X38" s="6">
        <f t="shared" si="5"/>
        <v>8.683631899134317E-2</v>
      </c>
      <c r="Y38" s="6">
        <f t="shared" si="5"/>
        <v>9.6991592855773745E-2</v>
      </c>
      <c r="Z38" s="6">
        <f t="shared" si="5"/>
        <v>0.12273881245260904</v>
      </c>
    </row>
    <row r="39" spans="1:27" x14ac:dyDescent="0.2">
      <c r="A39" t="s">
        <v>8</v>
      </c>
      <c r="B39">
        <f t="shared" ref="B39:M39" si="6">AVERAGE(B11,B18,B25,B32)</f>
        <v>0.70817813083261572</v>
      </c>
      <c r="C39">
        <f t="shared" si="6"/>
        <v>0.74687148531004532</v>
      </c>
      <c r="D39">
        <f t="shared" si="6"/>
        <v>0.71271491179789126</v>
      </c>
      <c r="E39">
        <f t="shared" si="6"/>
        <v>0.6618499276897073</v>
      </c>
      <c r="F39">
        <f t="shared" si="6"/>
        <v>0.65572584533549771</v>
      </c>
      <c r="G39">
        <f t="shared" si="6"/>
        <v>0.64290952565529702</v>
      </c>
      <c r="H39" s="6">
        <f t="shared" si="6"/>
        <v>0.69174571733416601</v>
      </c>
      <c r="I39" s="6">
        <f t="shared" si="6"/>
        <v>0.70576863381782495</v>
      </c>
      <c r="J39" s="6">
        <f t="shared" si="6"/>
        <v>0.63876630184030503</v>
      </c>
      <c r="K39" s="6">
        <f t="shared" si="6"/>
        <v>0.67463445221384477</v>
      </c>
      <c r="L39" s="6">
        <f t="shared" si="6"/>
        <v>0.62596803205102369</v>
      </c>
      <c r="M39" s="6">
        <f t="shared" si="6"/>
        <v>0.63530050552579953</v>
      </c>
      <c r="O39">
        <f t="shared" ref="O39:Z39" si="7">AVERAGE(O11,O18,O25,O32)</f>
        <v>0.74299573456366463</v>
      </c>
      <c r="P39">
        <f t="shared" si="7"/>
        <v>0.71769013410926352</v>
      </c>
      <c r="Q39">
        <f t="shared" si="7"/>
        <v>0.66464283110185995</v>
      </c>
      <c r="R39">
        <f t="shared" si="7"/>
        <v>0.65136062525506933</v>
      </c>
      <c r="S39">
        <f t="shared" si="7"/>
        <v>0.61422222577998253</v>
      </c>
      <c r="T39">
        <f t="shared" si="7"/>
        <v>0.61984767367374327</v>
      </c>
      <c r="U39" s="6">
        <f t="shared" si="7"/>
        <v>0.72064713973110006</v>
      </c>
      <c r="V39" s="6">
        <f t="shared" si="7"/>
        <v>0.72109373672638077</v>
      </c>
      <c r="W39" s="6">
        <f t="shared" si="7"/>
        <v>0.68157089099527024</v>
      </c>
      <c r="X39" s="6">
        <f t="shared" si="7"/>
        <v>0.677087923223747</v>
      </c>
      <c r="Y39" s="6">
        <f t="shared" si="7"/>
        <v>0.6446637827098588</v>
      </c>
      <c r="Z39" s="6">
        <f t="shared" si="7"/>
        <v>0.62323727201100743</v>
      </c>
    </row>
    <row r="40" spans="1:27" x14ac:dyDescent="0.2">
      <c r="A40" t="s">
        <v>9</v>
      </c>
      <c r="B40">
        <f t="shared" ref="B40:M40" si="8">AVERAGE(B12,B19,B26,B33)</f>
        <v>0.98194444444444429</v>
      </c>
      <c r="C40">
        <f t="shared" si="8"/>
        <v>0.99305555555555547</v>
      </c>
      <c r="D40">
        <f t="shared" si="8"/>
        <v>1</v>
      </c>
      <c r="E40">
        <f t="shared" si="8"/>
        <v>1</v>
      </c>
      <c r="F40">
        <f t="shared" si="8"/>
        <v>1</v>
      </c>
      <c r="G40">
        <f t="shared" si="8"/>
        <v>1</v>
      </c>
      <c r="H40" s="6">
        <f t="shared" si="8"/>
        <v>0.99333333333333329</v>
      </c>
      <c r="I40" s="6">
        <f t="shared" si="8"/>
        <v>0.99333333333333329</v>
      </c>
      <c r="J40" s="6">
        <f t="shared" si="8"/>
        <v>0.995</v>
      </c>
      <c r="K40" s="6">
        <f t="shared" si="8"/>
        <v>1</v>
      </c>
      <c r="L40" s="6">
        <f t="shared" si="8"/>
        <v>1</v>
      </c>
      <c r="M40" s="6">
        <f t="shared" si="8"/>
        <v>1</v>
      </c>
      <c r="O40">
        <f t="shared" ref="O40:Z40" si="9">AVERAGE(O12,O19,O26,O33)</f>
        <v>1</v>
      </c>
      <c r="P40">
        <f t="shared" si="9"/>
        <v>1</v>
      </c>
      <c r="Q40">
        <f t="shared" si="9"/>
        <v>1</v>
      </c>
      <c r="R40">
        <f t="shared" si="9"/>
        <v>1</v>
      </c>
      <c r="S40">
        <f t="shared" si="9"/>
        <v>1</v>
      </c>
      <c r="T40">
        <f t="shared" si="9"/>
        <v>1</v>
      </c>
      <c r="U40" s="6">
        <f t="shared" si="9"/>
        <v>1</v>
      </c>
      <c r="V40" s="6">
        <f t="shared" si="9"/>
        <v>0.98765432098765427</v>
      </c>
      <c r="W40" s="6">
        <f t="shared" si="9"/>
        <v>1</v>
      </c>
      <c r="X40" s="6">
        <f t="shared" si="9"/>
        <v>1</v>
      </c>
      <c r="Y40" s="6">
        <f t="shared" si="9"/>
        <v>1</v>
      </c>
      <c r="Z40" s="6">
        <f t="shared" si="9"/>
        <v>1</v>
      </c>
    </row>
    <row r="43" spans="1:27" x14ac:dyDescent="0.2">
      <c r="A43" s="1" t="s">
        <v>29</v>
      </c>
    </row>
    <row r="44" spans="1:27" x14ac:dyDescent="0.2">
      <c r="A44" t="s">
        <v>5</v>
      </c>
      <c r="H44">
        <f>H36-B36</f>
        <v>0.11693911096834181</v>
      </c>
      <c r="I44">
        <f t="shared" ref="I44:Z48" si="10">I36-C36</f>
        <v>8.8154725021517E-2</v>
      </c>
      <c r="J44">
        <f t="shared" si="10"/>
        <v>0.13450057408664975</v>
      </c>
      <c r="K44">
        <f t="shared" si="10"/>
        <v>0.12153897341133574</v>
      </c>
      <c r="L44">
        <f t="shared" si="10"/>
        <v>0.139594339436142</v>
      </c>
      <c r="M44" s="9">
        <f>M36-G36</f>
        <v>0.14777378474497027</v>
      </c>
      <c r="N44">
        <f>AVERAGE(H44:M44)</f>
        <v>0.12475025127815943</v>
      </c>
      <c r="U44">
        <f t="shared" si="10"/>
        <v>3.3202934598762501E-3</v>
      </c>
      <c r="V44">
        <f t="shared" si="10"/>
        <v>9.6516627874005098E-2</v>
      </c>
      <c r="W44">
        <f t="shared" si="10"/>
        <v>2.2766729846276479E-2</v>
      </c>
      <c r="X44">
        <f t="shared" si="10"/>
        <v>4.4800325711901512E-2</v>
      </c>
      <c r="Y44">
        <f t="shared" si="10"/>
        <v>1.7621226286636885E-2</v>
      </c>
      <c r="Z44" s="9">
        <f t="shared" si="10"/>
        <v>-6.9305063356046998E-3</v>
      </c>
      <c r="AA44">
        <f>AVERAGE(U44:Z44)</f>
        <v>2.9682449473848582E-2</v>
      </c>
    </row>
    <row r="45" spans="1:27" x14ac:dyDescent="0.2">
      <c r="A45" t="s">
        <v>6</v>
      </c>
      <c r="H45">
        <f t="shared" ref="H45:H48" si="11">H37-B37</f>
        <v>4.7826386264868126E-2</v>
      </c>
      <c r="I45">
        <f t="shared" si="10"/>
        <v>0.11588663871510696</v>
      </c>
      <c r="J45">
        <f t="shared" si="10"/>
        <v>6.8896122312824715E-2</v>
      </c>
      <c r="K45">
        <f t="shared" si="10"/>
        <v>8.5649338186079338E-2</v>
      </c>
      <c r="L45">
        <f t="shared" si="10"/>
        <v>2.4931120726153777E-2</v>
      </c>
      <c r="M45" s="9">
        <f>M37-G37</f>
        <v>9.9802637358374469E-2</v>
      </c>
      <c r="N45">
        <f t="shared" ref="N45:N48" si="12">AVERAGE(H45:M45)</f>
        <v>7.3832040593901235E-2</v>
      </c>
      <c r="U45">
        <f t="shared" si="10"/>
        <v>-4.559307306113336E-2</v>
      </c>
      <c r="V45">
        <f t="shared" si="10"/>
        <v>2.6992663289509111E-2</v>
      </c>
      <c r="W45">
        <f t="shared" si="10"/>
        <v>-2.8113109502880262E-2</v>
      </c>
      <c r="X45">
        <f t="shared" si="10"/>
        <v>2.9403077809331601E-2</v>
      </c>
      <c r="Y45">
        <f t="shared" si="10"/>
        <v>1.8862946013078252E-2</v>
      </c>
      <c r="Z45" s="9">
        <f t="shared" si="10"/>
        <v>-1.0386645623620128E-2</v>
      </c>
      <c r="AA45">
        <f t="shared" ref="AA45:AA48" si="13">AVERAGE(U45:Z45)</f>
        <v>-1.4723568459524643E-3</v>
      </c>
    </row>
    <row r="46" spans="1:27" x14ac:dyDescent="0.2">
      <c r="A46" t="s">
        <v>7</v>
      </c>
      <c r="H46">
        <f t="shared" si="11"/>
        <v>-4.5082269937648745E-2</v>
      </c>
      <c r="I46">
        <f t="shared" si="10"/>
        <v>-1.9405691903529976E-2</v>
      </c>
      <c r="J46">
        <f t="shared" si="10"/>
        <v>-5.3844185774297421E-2</v>
      </c>
      <c r="K46">
        <f t="shared" si="10"/>
        <v>-3.2251945258443965E-2</v>
      </c>
      <c r="L46">
        <f t="shared" si="10"/>
        <v>-1.4545486567538873E-2</v>
      </c>
      <c r="M46" s="9">
        <f>M38-G38</f>
        <v>2.2222317418472054E-2</v>
      </c>
      <c r="N46">
        <f t="shared" si="12"/>
        <v>-2.3817877003831155E-2</v>
      </c>
      <c r="U46">
        <f t="shared" si="10"/>
        <v>-6.5242276415759651E-2</v>
      </c>
      <c r="V46">
        <f t="shared" si="10"/>
        <v>1.7912098762265266E-2</v>
      </c>
      <c r="W46">
        <f t="shared" si="10"/>
        <v>-1.5150215145232959E-2</v>
      </c>
      <c r="X46">
        <f t="shared" si="10"/>
        <v>-2.8101561548246154E-2</v>
      </c>
      <c r="Y46">
        <f t="shared" si="10"/>
        <v>6.2182036687976894E-3</v>
      </c>
      <c r="Z46" s="9">
        <f t="shared" si="10"/>
        <v>3.0949841840246475E-2</v>
      </c>
      <c r="AA46">
        <f t="shared" si="13"/>
        <v>-8.9023181396548894E-3</v>
      </c>
    </row>
    <row r="47" spans="1:27" x14ac:dyDescent="0.2">
      <c r="A47" t="s">
        <v>8</v>
      </c>
      <c r="H47">
        <f t="shared" si="11"/>
        <v>-1.6432413498449705E-2</v>
      </c>
      <c r="I47">
        <f t="shared" si="10"/>
        <v>-4.1102851492220371E-2</v>
      </c>
      <c r="J47">
        <f t="shared" si="10"/>
        <v>-7.3948609957586231E-2</v>
      </c>
      <c r="K47">
        <f t="shared" si="10"/>
        <v>1.2784524524137475E-2</v>
      </c>
      <c r="L47">
        <f t="shared" si="10"/>
        <v>-2.9757813284474022E-2</v>
      </c>
      <c r="M47" s="9">
        <f>M39-G39</f>
        <v>-7.6090201294974902E-3</v>
      </c>
      <c r="N47">
        <f t="shared" si="12"/>
        <v>-2.6011030639681725E-2</v>
      </c>
      <c r="U47">
        <f t="shared" si="10"/>
        <v>-2.2348594832564572E-2</v>
      </c>
      <c r="V47">
        <f t="shared" si="10"/>
        <v>3.4036026171172518E-3</v>
      </c>
      <c r="W47">
        <f t="shared" si="10"/>
        <v>1.6928059893410285E-2</v>
      </c>
      <c r="X47">
        <f t="shared" si="10"/>
        <v>2.5727297968677676E-2</v>
      </c>
      <c r="Y47">
        <f t="shared" si="10"/>
        <v>3.0441556929876268E-2</v>
      </c>
      <c r="Z47" s="9">
        <f t="shared" si="10"/>
        <v>3.3895983372641547E-3</v>
      </c>
      <c r="AA47">
        <f t="shared" si="13"/>
        <v>9.5902534856301767E-3</v>
      </c>
    </row>
    <row r="48" spans="1:27" x14ac:dyDescent="0.2">
      <c r="A48" t="s">
        <v>9</v>
      </c>
      <c r="H48">
        <f t="shared" si="11"/>
        <v>1.1388888888889004E-2</v>
      </c>
      <c r="I48">
        <f t="shared" si="10"/>
        <v>2.777777777778212E-4</v>
      </c>
      <c r="J48">
        <f t="shared" si="10"/>
        <v>-5.0000000000000044E-3</v>
      </c>
      <c r="K48">
        <f t="shared" si="10"/>
        <v>0</v>
      </c>
      <c r="L48">
        <f t="shared" si="10"/>
        <v>0</v>
      </c>
      <c r="M48" s="9">
        <f>M40-G40</f>
        <v>0</v>
      </c>
      <c r="N48">
        <f t="shared" si="12"/>
        <v>1.1111111111111367E-3</v>
      </c>
      <c r="U48">
        <f t="shared" si="10"/>
        <v>0</v>
      </c>
      <c r="V48">
        <f t="shared" si="10"/>
        <v>-1.2345679012345734E-2</v>
      </c>
      <c r="W48">
        <f t="shared" si="10"/>
        <v>0</v>
      </c>
      <c r="X48">
        <f t="shared" si="10"/>
        <v>0</v>
      </c>
      <c r="Y48">
        <f t="shared" si="10"/>
        <v>0</v>
      </c>
      <c r="Z48" s="9">
        <f t="shared" si="10"/>
        <v>0</v>
      </c>
      <c r="AA48">
        <f t="shared" si="13"/>
        <v>-2.0576131687242891E-3</v>
      </c>
    </row>
    <row r="51" spans="1:27" x14ac:dyDescent="0.2">
      <c r="AA51" s="2"/>
    </row>
    <row r="53" spans="1:27" x14ac:dyDescent="0.2">
      <c r="A53" s="33" t="s">
        <v>32</v>
      </c>
      <c r="B53" s="33"/>
    </row>
    <row r="54" spans="1:27" x14ac:dyDescent="0.2">
      <c r="A54" s="3" t="s">
        <v>25</v>
      </c>
      <c r="B54" s="4">
        <v>251</v>
      </c>
    </row>
    <row r="55" spans="1:27" x14ac:dyDescent="0.2">
      <c r="A55" s="3" t="s">
        <v>26</v>
      </c>
      <c r="B55" s="4">
        <v>34</v>
      </c>
    </row>
    <row r="56" spans="1:27" x14ac:dyDescent="0.2">
      <c r="A56" s="4"/>
      <c r="B56" s="4"/>
    </row>
    <row r="57" spans="1:27" x14ac:dyDescent="0.2">
      <c r="A57" s="3" t="s">
        <v>23</v>
      </c>
      <c r="B57" s="4">
        <v>9</v>
      </c>
    </row>
    <row r="58" spans="1:27" x14ac:dyDescent="0.2">
      <c r="A58" s="3" t="s">
        <v>24</v>
      </c>
      <c r="B58" s="4">
        <v>11</v>
      </c>
    </row>
    <row r="59" spans="1:27" x14ac:dyDescent="0.2">
      <c r="A59" s="3"/>
      <c r="B59" s="4"/>
    </row>
    <row r="60" spans="1:27" x14ac:dyDescent="0.2">
      <c r="A60" s="3" t="s">
        <v>6</v>
      </c>
      <c r="B60" s="4">
        <v>0.80482269187445299</v>
      </c>
    </row>
    <row r="61" spans="1:27" x14ac:dyDescent="0.2">
      <c r="A61" s="3" t="s">
        <v>7</v>
      </c>
      <c r="B61" s="4">
        <v>0.51101141924959204</v>
      </c>
    </row>
    <row r="62" spans="1:27" x14ac:dyDescent="0.2">
      <c r="A62" s="3" t="s">
        <v>8</v>
      </c>
      <c r="B62" s="4">
        <v>0.83295415958265295</v>
      </c>
    </row>
    <row r="63" spans="1:27" x14ac:dyDescent="0.2">
      <c r="A63" s="3" t="s">
        <v>9</v>
      </c>
      <c r="B63" s="4">
        <v>0.82352941176470495</v>
      </c>
    </row>
  </sheetData>
  <mergeCells count="20">
    <mergeCell ref="B1:Z1"/>
    <mergeCell ref="B2:M2"/>
    <mergeCell ref="O2:Z2"/>
    <mergeCell ref="B3:G3"/>
    <mergeCell ref="H3:M3"/>
    <mergeCell ref="O3:T3"/>
    <mergeCell ref="U3:Z3"/>
    <mergeCell ref="W4:X4"/>
    <mergeCell ref="Y4:Z4"/>
    <mergeCell ref="B4:C4"/>
    <mergeCell ref="D4:E4"/>
    <mergeCell ref="F4:G4"/>
    <mergeCell ref="H4:I4"/>
    <mergeCell ref="J4:K4"/>
    <mergeCell ref="L4:M4"/>
    <mergeCell ref="A53:B53"/>
    <mergeCell ref="O4:P4"/>
    <mergeCell ref="Q4:R4"/>
    <mergeCell ref="S4:T4"/>
    <mergeCell ref="U4:V4"/>
  </mergeCells>
  <conditionalFormatting sqref="H44:N48 U44:AA48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Permit Log</vt:lpstr>
      <vt:lpstr>Domestic Declarations</vt:lpstr>
      <vt:lpstr>International Declarartions</vt:lpstr>
      <vt:lpstr>Internal Validation</vt:lpstr>
      <vt:lpstr>Process Model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2021-08-23T07:31:33Z</dcterms:created>
  <dcterms:modified xsi:type="dcterms:W3CDTF">2021-09-21T00:57:09Z</dcterms:modified>
</cp:coreProperties>
</file>