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0730" windowHeight="11310" activeTab="4"/>
  </bookViews>
  <sheets>
    <sheet name="Сентябрь" sheetId="1" r:id="rId1"/>
    <sheet name="Октябрь" sheetId="2" r:id="rId2"/>
    <sheet name="Ноябрь" sheetId="4" r:id="rId3"/>
    <sheet name="Декабрь" sheetId="5" r:id="rId4"/>
    <sheet name="2 сем." sheetId="7" r:id="rId5"/>
    <sheet name="Общие Часы за 1 сем.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R5" i="7"/>
  <c r="R6" i="7"/>
  <c r="R7" i="7"/>
  <c r="R8" i="7"/>
  <c r="R9" i="7"/>
  <c r="R10" i="7"/>
  <c r="R11" i="7"/>
  <c r="R12" i="7"/>
  <c r="R13" i="7"/>
  <c r="R14" i="7"/>
  <c r="R3" i="7"/>
  <c r="C30" i="7" l="1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B30" i="7"/>
  <c r="V24" i="7"/>
  <c r="V25" i="7"/>
  <c r="V26" i="7"/>
  <c r="V27" i="7"/>
  <c r="V28" i="7"/>
  <c r="V29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B15" i="7"/>
  <c r="C15" i="7"/>
  <c r="S3" i="7"/>
  <c r="S4" i="7"/>
  <c r="S5" i="7"/>
  <c r="S6" i="7"/>
  <c r="S7" i="7"/>
  <c r="S8" i="7"/>
  <c r="W24" i="7" l="1"/>
  <c r="X24" i="7" s="1"/>
  <c r="W29" i="7"/>
  <c r="X29" i="7" s="1"/>
  <c r="W25" i="7"/>
  <c r="X25" i="7" s="1"/>
  <c r="S10" i="7"/>
  <c r="W28" i="7" l="1"/>
  <c r="X28" i="7" s="1"/>
  <c r="W27" i="7"/>
  <c r="X27" i="7" s="1"/>
  <c r="S9" i="7" l="1"/>
  <c r="R15" i="7"/>
  <c r="W26" i="7"/>
  <c r="X26" i="7" s="1"/>
  <c r="I7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W65" i="7"/>
  <c r="H75" i="7" s="1"/>
  <c r="W64" i="7"/>
  <c r="H74" i="7" s="1"/>
  <c r="W63" i="7"/>
  <c r="H73" i="7" s="1"/>
  <c r="W62" i="7"/>
  <c r="H72" i="7" s="1"/>
  <c r="C75" i="7"/>
  <c r="H76" i="7" l="1"/>
  <c r="W54" i="7"/>
  <c r="G73" i="7" s="1"/>
  <c r="W55" i="7"/>
  <c r="G74" i="7" s="1"/>
  <c r="W56" i="7"/>
  <c r="G75" i="7" s="1"/>
  <c r="W53" i="7"/>
  <c r="G72" i="7" s="1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G76" i="7" l="1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X47" i="7"/>
  <c r="F75" i="7" s="1"/>
  <c r="X46" i="7"/>
  <c r="F74" i="7" s="1"/>
  <c r="X45" i="7"/>
  <c r="F73" i="7" s="1"/>
  <c r="X44" i="7"/>
  <c r="F72" i="7" s="1"/>
  <c r="V39" i="7"/>
  <c r="W39" i="7"/>
  <c r="V23" i="7"/>
  <c r="X38" i="7"/>
  <c r="E75" i="7" s="1"/>
  <c r="X37" i="7"/>
  <c r="E74" i="7" s="1"/>
  <c r="X36" i="7"/>
  <c r="E73" i="7" s="1"/>
  <c r="X35" i="7"/>
  <c r="E72" i="7" s="1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V22" i="7"/>
  <c r="V21" i="7"/>
  <c r="V20" i="7"/>
  <c r="W20" i="7" s="1"/>
  <c r="X20" i="7" s="1"/>
  <c r="C73" i="7"/>
  <c r="C74" i="7"/>
  <c r="C72" i="7"/>
  <c r="D73" i="7" l="1"/>
  <c r="W21" i="7"/>
  <c r="X21" i="7" s="1"/>
  <c r="J73" i="7"/>
  <c r="K73" i="7" s="1"/>
  <c r="L73" i="7" s="1"/>
  <c r="D75" i="7"/>
  <c r="J75" i="7" s="1"/>
  <c r="K75" i="7" s="1"/>
  <c r="L75" i="7" s="1"/>
  <c r="W23" i="7"/>
  <c r="X23" i="7" s="1"/>
  <c r="D74" i="7"/>
  <c r="J74" i="7" s="1"/>
  <c r="K74" i="7" s="1"/>
  <c r="L74" i="7" s="1"/>
  <c r="W22" i="7"/>
  <c r="X22" i="7" s="1"/>
  <c r="D72" i="7"/>
  <c r="J72" i="7" s="1"/>
  <c r="K72" i="7" s="1"/>
  <c r="L72" i="7" s="1"/>
  <c r="F76" i="7"/>
  <c r="E76" i="7"/>
  <c r="C76" i="7"/>
  <c r="X5" i="5"/>
  <c r="X8" i="5"/>
  <c r="X9" i="5"/>
  <c r="X10" i="5"/>
  <c r="D76" i="7" l="1"/>
  <c r="J76" i="7"/>
  <c r="L76" i="7" l="1"/>
  <c r="K76" i="7"/>
  <c r="W3" i="4"/>
  <c r="W4" i="4"/>
  <c r="W5" i="4"/>
  <c r="W6" i="4"/>
  <c r="W7" i="4"/>
  <c r="D7" i="6" s="1"/>
  <c r="W8" i="4"/>
  <c r="D8" i="6" s="1"/>
  <c r="W9" i="4"/>
  <c r="W10" i="4"/>
  <c r="X3" i="5"/>
  <c r="X4" i="5"/>
  <c r="E4" i="6" s="1"/>
  <c r="E5" i="6"/>
  <c r="X6" i="5"/>
  <c r="E6" i="6" s="1"/>
  <c r="X7" i="5"/>
  <c r="E7" i="6" s="1"/>
  <c r="E8" i="6"/>
  <c r="E9" i="6"/>
  <c r="E10" i="6"/>
  <c r="E3" i="6" l="1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W44" i="5" s="1"/>
  <c r="A44" i="5"/>
  <c r="W43" i="5"/>
  <c r="W42" i="5"/>
  <c r="W41" i="5"/>
  <c r="W40" i="5"/>
  <c r="W39" i="5"/>
  <c r="W38" i="5"/>
  <c r="W37" i="5"/>
  <c r="W36" i="5"/>
  <c r="F11" i="6"/>
  <c r="X11" i="5" l="1"/>
  <c r="E11" i="6"/>
  <c r="W3" i="1"/>
  <c r="B3" i="6" s="1"/>
  <c r="D4" i="6" l="1"/>
  <c r="D5" i="6"/>
  <c r="D6" i="6"/>
  <c r="D9" i="6"/>
  <c r="D10" i="6"/>
  <c r="D3" i="6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1" i="4" l="1"/>
  <c r="D11" i="6"/>
  <c r="Y4" i="2"/>
  <c r="C4" i="6" s="1"/>
  <c r="Y5" i="2"/>
  <c r="Y6" i="2"/>
  <c r="Y7" i="2"/>
  <c r="C7" i="6" s="1"/>
  <c r="Y8" i="2"/>
  <c r="C8" i="6" s="1"/>
  <c r="Y9" i="2"/>
  <c r="C9" i="6" s="1"/>
  <c r="Y10" i="2"/>
  <c r="Y3" i="2"/>
  <c r="C3" i="6" s="1"/>
  <c r="G3" i="6" s="1"/>
  <c r="H3" i="6" s="1"/>
  <c r="I3" i="6" s="1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6" i="6" l="1"/>
  <c r="C10" i="6"/>
  <c r="C5" i="6"/>
  <c r="Y11" i="2"/>
  <c r="C11" i="6" l="1"/>
  <c r="V11" i="1"/>
  <c r="U11" i="1"/>
  <c r="T11" i="1"/>
  <c r="S11" i="1"/>
  <c r="K11" i="1" l="1"/>
  <c r="J11" i="1"/>
  <c r="B11" i="1"/>
  <c r="C11" i="1"/>
  <c r="D11" i="1"/>
  <c r="E11" i="1"/>
  <c r="F11" i="1"/>
  <c r="G11" i="1"/>
  <c r="H11" i="1"/>
  <c r="I11" i="1" l="1"/>
  <c r="W10" i="1"/>
  <c r="B10" i="6" s="1"/>
  <c r="G10" i="6" s="1"/>
  <c r="H10" i="6" s="1"/>
  <c r="I10" i="6" s="1"/>
  <c r="W9" i="1"/>
  <c r="B9" i="6" s="1"/>
  <c r="G9" i="6" s="1"/>
  <c r="H9" i="6" s="1"/>
  <c r="I9" i="6" s="1"/>
  <c r="W8" i="1"/>
  <c r="B8" i="6" s="1"/>
  <c r="G8" i="6" s="1"/>
  <c r="H8" i="6" s="1"/>
  <c r="I8" i="6" s="1"/>
  <c r="W7" i="1"/>
  <c r="B7" i="6" s="1"/>
  <c r="G7" i="6" s="1"/>
  <c r="H7" i="6" s="1"/>
  <c r="I7" i="6" s="1"/>
  <c r="W6" i="1"/>
  <c r="B6" i="6" s="1"/>
  <c r="G6" i="6" s="1"/>
  <c r="H6" i="6" s="1"/>
  <c r="I6" i="6" s="1"/>
  <c r="W5" i="1"/>
  <c r="B5" i="6" s="1"/>
  <c r="G5" i="6" s="1"/>
  <c r="H5" i="6" s="1"/>
  <c r="I5" i="6" s="1"/>
  <c r="W4" i="1"/>
  <c r="B4" i="6" l="1"/>
  <c r="W11" i="1"/>
  <c r="B11" i="6" l="1"/>
  <c r="G4" i="6"/>
  <c r="H4" i="6" l="1"/>
  <c r="G11" i="6"/>
  <c r="I4" i="6" l="1"/>
  <c r="H11" i="6"/>
</calcChain>
</file>

<file path=xl/sharedStrings.xml><?xml version="1.0" encoding="utf-8"?>
<sst xmlns="http://schemas.openxmlformats.org/spreadsheetml/2006/main" count="63" uniqueCount="48">
  <si>
    <t>Сентябрь</t>
  </si>
  <si>
    <t>Всего</t>
  </si>
  <si>
    <t>Октябрь</t>
  </si>
  <si>
    <t>сентябрь</t>
  </si>
  <si>
    <t>октябрь</t>
  </si>
  <si>
    <t>декабрь</t>
  </si>
  <si>
    <t>ноябрь</t>
  </si>
  <si>
    <t>месяц</t>
  </si>
  <si>
    <t>Всего за месяц</t>
  </si>
  <si>
    <t>Сколько часов надо отработать</t>
  </si>
  <si>
    <t>Декабрь</t>
  </si>
  <si>
    <t>Общая сумма часов (уже отработано)</t>
  </si>
  <si>
    <t>Ноябрь</t>
  </si>
  <si>
    <t>На сколько часов осталось вычитать</t>
  </si>
  <si>
    <t>сколько часов в неделю</t>
  </si>
  <si>
    <t>Январь</t>
  </si>
  <si>
    <t>Февраль</t>
  </si>
  <si>
    <t>Март</t>
  </si>
  <si>
    <t>Апрель</t>
  </si>
  <si>
    <t>Май</t>
  </si>
  <si>
    <t>Июнь</t>
  </si>
  <si>
    <t>январь</t>
  </si>
  <si>
    <t>февраль</t>
  </si>
  <si>
    <t>март</t>
  </si>
  <si>
    <t>апрель</t>
  </si>
  <si>
    <t>май</t>
  </si>
  <si>
    <t>июнь</t>
  </si>
  <si>
    <t>Количество часов в неделю</t>
  </si>
  <si>
    <t>Сколько часов осталось вычитать</t>
  </si>
  <si>
    <t>207п</t>
  </si>
  <si>
    <t>208п</t>
  </si>
  <si>
    <t>207-208</t>
  </si>
  <si>
    <t>307-308</t>
  </si>
  <si>
    <t>304-305</t>
  </si>
  <si>
    <t>307п</t>
  </si>
  <si>
    <t>План</t>
  </si>
  <si>
    <t>Остаток</t>
  </si>
  <si>
    <t>Всего+</t>
  </si>
  <si>
    <t>ПКС 303-304</t>
  </si>
  <si>
    <t>ПИ 305-405</t>
  </si>
  <si>
    <t>РК л209-210-211</t>
  </si>
  <si>
    <t>РК 209</t>
  </si>
  <si>
    <t>РК 210</t>
  </si>
  <si>
    <t>РК 211</t>
  </si>
  <si>
    <t>ИС л209-210-211</t>
  </si>
  <si>
    <t>ИС 209</t>
  </si>
  <si>
    <t>ИС 210</t>
  </si>
  <si>
    <t>ИС 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</si>
</sst>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/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textRotation="180" wrapText="1"/>
    </xf>
    <xf numFmtId="0" fontId="0" fillId="2" borderId="16" xfId="0" applyFill="1" applyBorder="1" applyAlignment="1">
      <alignment horizontal="center" vertical="center" textRotation="180" wrapText="1"/>
    </xf>
    <xf numFmtId="0" fontId="0" fillId="0" borderId="19" xfId="0" applyBorder="1" applyAlignment="1">
      <alignment horizontal="center" vertical="center" textRotation="180" wrapText="1"/>
    </xf>
    <xf numFmtId="0" fontId="0" fillId="0" borderId="16" xfId="0" applyBorder="1" applyAlignment="1">
      <alignment horizontal="center" vertical="center" textRotation="180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P14" sqref="P14"/>
    </sheetView>
  </sheetViews>
  <sheetFormatPr defaultRowHeight="15" x14ac:dyDescent="0.25"/>
  <cols>
    <col min="1" max="1" width="4" bestFit="1" customWidth="1"/>
    <col min="2" max="7" width="5.5703125" bestFit="1" customWidth="1"/>
    <col min="8" max="20" width="6.5703125" bestFit="1" customWidth="1"/>
    <col min="21" max="21" width="7.28515625" bestFit="1" customWidth="1"/>
    <col min="22" max="22" width="6.5703125" bestFit="1" customWidth="1"/>
    <col min="23" max="23" width="6" bestFit="1" customWidth="1"/>
  </cols>
  <sheetData>
    <row r="1" spans="1:23" x14ac:dyDescent="0.25">
      <c r="A1" s="83"/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2" t="s">
        <v>1</v>
      </c>
    </row>
    <row r="2" spans="1:23" x14ac:dyDescent="0.25">
      <c r="A2" s="84"/>
      <c r="B2" s="26">
        <v>43710</v>
      </c>
      <c r="C2" s="26">
        <v>43711</v>
      </c>
      <c r="D2" s="26">
        <v>43712</v>
      </c>
      <c r="E2" s="26">
        <v>43713</v>
      </c>
      <c r="F2" s="26">
        <v>43714</v>
      </c>
      <c r="G2" s="26">
        <v>43717</v>
      </c>
      <c r="H2" s="26">
        <v>43718</v>
      </c>
      <c r="I2" s="26">
        <v>43719</v>
      </c>
      <c r="J2" s="26">
        <v>43720</v>
      </c>
      <c r="K2" s="26">
        <v>43721</v>
      </c>
      <c r="L2" s="45">
        <v>43724</v>
      </c>
      <c r="M2" s="45">
        <v>43725</v>
      </c>
      <c r="N2" s="45">
        <v>43726</v>
      </c>
      <c r="O2" s="45">
        <v>43727</v>
      </c>
      <c r="P2" s="45">
        <v>43728</v>
      </c>
      <c r="Q2" s="45">
        <v>43731</v>
      </c>
      <c r="R2" s="45">
        <v>43732</v>
      </c>
      <c r="S2" s="26">
        <v>43733</v>
      </c>
      <c r="T2" s="26">
        <v>43734</v>
      </c>
      <c r="U2" s="26">
        <v>43735</v>
      </c>
      <c r="V2" s="26">
        <v>43738</v>
      </c>
      <c r="W2" s="82"/>
    </row>
    <row r="3" spans="1:23" x14ac:dyDescent="0.25">
      <c r="A3" s="1">
        <v>204</v>
      </c>
      <c r="B3" s="3"/>
      <c r="C3" s="3">
        <v>2</v>
      </c>
      <c r="D3" s="3">
        <v>2</v>
      </c>
      <c r="E3" s="3"/>
      <c r="F3" s="1">
        <v>2</v>
      </c>
      <c r="G3" s="1"/>
      <c r="H3" s="6">
        <v>2</v>
      </c>
      <c r="I3" s="1"/>
      <c r="J3" s="1"/>
      <c r="K3" s="6">
        <v>2</v>
      </c>
      <c r="L3" s="35"/>
      <c r="M3" s="34"/>
      <c r="N3" s="34"/>
      <c r="O3" s="34"/>
      <c r="P3" s="35"/>
      <c r="Q3" s="35"/>
      <c r="R3" s="35"/>
      <c r="S3" s="1">
        <v>2</v>
      </c>
      <c r="T3" s="1">
        <v>2</v>
      </c>
      <c r="U3" s="1"/>
      <c r="V3" s="5">
        <v>2</v>
      </c>
      <c r="W3" s="1">
        <f>SUM(B3:V3)</f>
        <v>16</v>
      </c>
    </row>
    <row r="4" spans="1:23" x14ac:dyDescent="0.25">
      <c r="A4" s="1">
        <v>205</v>
      </c>
      <c r="B4" s="3"/>
      <c r="C4" s="3">
        <v>2</v>
      </c>
      <c r="D4" s="3">
        <v>2</v>
      </c>
      <c r="E4" s="3"/>
      <c r="F4" s="1">
        <v>2</v>
      </c>
      <c r="G4" s="1"/>
      <c r="H4" s="6">
        <v>2</v>
      </c>
      <c r="I4" s="1"/>
      <c r="J4" s="1"/>
      <c r="K4" s="6">
        <v>2</v>
      </c>
      <c r="L4" s="35"/>
      <c r="M4" s="34"/>
      <c r="N4" s="34"/>
      <c r="O4" s="34"/>
      <c r="P4" s="35"/>
      <c r="Q4" s="35"/>
      <c r="R4" s="35"/>
      <c r="S4" s="1">
        <v>2</v>
      </c>
      <c r="T4" s="1"/>
      <c r="U4" s="1"/>
      <c r="V4" s="5">
        <v>2</v>
      </c>
      <c r="W4" s="1">
        <f t="shared" ref="W4:W10" si="0">SUM(B4:V4)</f>
        <v>14</v>
      </c>
    </row>
    <row r="5" spans="1:23" x14ac:dyDescent="0.25">
      <c r="A5" s="1">
        <v>206</v>
      </c>
      <c r="B5" s="3"/>
      <c r="C5" s="3">
        <v>4</v>
      </c>
      <c r="D5" s="3"/>
      <c r="E5" s="3"/>
      <c r="F5" s="1">
        <v>2</v>
      </c>
      <c r="G5" s="1"/>
      <c r="H5" s="6">
        <v>2</v>
      </c>
      <c r="I5" s="1"/>
      <c r="J5" s="1"/>
      <c r="K5" s="6">
        <v>2</v>
      </c>
      <c r="L5" s="35"/>
      <c r="M5" s="34"/>
      <c r="N5" s="34"/>
      <c r="O5" s="34"/>
      <c r="P5" s="35"/>
      <c r="Q5" s="35"/>
      <c r="R5" s="35"/>
      <c r="S5" s="1">
        <v>2</v>
      </c>
      <c r="T5" s="1"/>
      <c r="U5" s="1">
        <v>2</v>
      </c>
      <c r="V5" s="5"/>
      <c r="W5" s="1">
        <f t="shared" si="0"/>
        <v>14</v>
      </c>
    </row>
    <row r="6" spans="1:23" x14ac:dyDescent="0.25">
      <c r="A6" s="1">
        <v>304</v>
      </c>
      <c r="B6" s="3"/>
      <c r="C6" s="3"/>
      <c r="D6" s="3">
        <v>2</v>
      </c>
      <c r="E6" s="3"/>
      <c r="F6" s="1"/>
      <c r="G6" s="1"/>
      <c r="H6" s="1"/>
      <c r="I6" s="1">
        <v>2</v>
      </c>
      <c r="J6" s="1"/>
      <c r="K6" s="1"/>
      <c r="L6" s="35"/>
      <c r="M6" s="35"/>
      <c r="N6" s="34"/>
      <c r="O6" s="34"/>
      <c r="P6" s="35"/>
      <c r="Q6" s="35"/>
      <c r="R6" s="35"/>
      <c r="S6" s="1"/>
      <c r="T6" s="1"/>
      <c r="U6" s="1"/>
      <c r="V6" s="5"/>
      <c r="W6" s="1">
        <f t="shared" si="0"/>
        <v>4</v>
      </c>
    </row>
    <row r="7" spans="1:23" x14ac:dyDescent="0.25">
      <c r="A7" s="1">
        <v>305</v>
      </c>
      <c r="B7" s="3"/>
      <c r="C7" s="3"/>
      <c r="D7" s="3"/>
      <c r="E7" s="3"/>
      <c r="F7" s="1">
        <v>2</v>
      </c>
      <c r="G7" s="1"/>
      <c r="H7" s="1"/>
      <c r="I7" s="1"/>
      <c r="J7" s="1"/>
      <c r="K7" s="1">
        <v>2</v>
      </c>
      <c r="L7" s="35"/>
      <c r="M7" s="35"/>
      <c r="N7" s="34"/>
      <c r="O7" s="34"/>
      <c r="P7" s="35"/>
      <c r="Q7" s="35"/>
      <c r="R7" s="35"/>
      <c r="S7" s="1"/>
      <c r="T7" s="1"/>
      <c r="U7" s="1">
        <v>2</v>
      </c>
      <c r="V7" s="5"/>
      <c r="W7" s="1">
        <f t="shared" si="0"/>
        <v>6</v>
      </c>
    </row>
    <row r="8" spans="1:23" x14ac:dyDescent="0.25">
      <c r="A8" s="1">
        <v>306</v>
      </c>
      <c r="B8" s="3"/>
      <c r="C8" s="3"/>
      <c r="D8" s="3">
        <v>2</v>
      </c>
      <c r="E8" s="3"/>
      <c r="F8" s="1"/>
      <c r="G8" s="1"/>
      <c r="H8" s="1"/>
      <c r="I8" s="1">
        <v>2</v>
      </c>
      <c r="J8" s="1"/>
      <c r="K8" s="1"/>
      <c r="L8" s="35"/>
      <c r="M8" s="35"/>
      <c r="N8" s="34"/>
      <c r="O8" s="34"/>
      <c r="P8" s="35"/>
      <c r="Q8" s="35"/>
      <c r="R8" s="35"/>
      <c r="S8" s="1">
        <v>2</v>
      </c>
      <c r="T8" s="1"/>
      <c r="U8" s="1"/>
      <c r="V8" s="5"/>
      <c r="W8" s="1">
        <f t="shared" si="0"/>
        <v>6</v>
      </c>
    </row>
    <row r="9" spans="1:23" x14ac:dyDescent="0.25">
      <c r="A9" s="1">
        <v>307</v>
      </c>
      <c r="B9" s="3">
        <v>4</v>
      </c>
      <c r="C9" s="3"/>
      <c r="D9" s="3">
        <v>2</v>
      </c>
      <c r="E9" s="3">
        <v>4</v>
      </c>
      <c r="F9" s="1"/>
      <c r="G9" s="6">
        <v>4</v>
      </c>
      <c r="H9" s="1"/>
      <c r="I9" s="1"/>
      <c r="J9" s="6">
        <v>4</v>
      </c>
      <c r="K9" s="1"/>
      <c r="L9" s="34"/>
      <c r="M9" s="35"/>
      <c r="N9" s="34"/>
      <c r="O9" s="34"/>
      <c r="P9" s="35"/>
      <c r="Q9" s="35"/>
      <c r="R9" s="35"/>
      <c r="S9" s="1"/>
      <c r="T9" s="1">
        <v>4</v>
      </c>
      <c r="U9" s="1">
        <v>2</v>
      </c>
      <c r="V9" s="5">
        <v>4</v>
      </c>
      <c r="W9" s="1">
        <f t="shared" si="0"/>
        <v>28</v>
      </c>
    </row>
    <row r="10" spans="1:23" x14ac:dyDescent="0.25">
      <c r="A10" s="2">
        <v>308</v>
      </c>
      <c r="B10" s="3">
        <v>4</v>
      </c>
      <c r="C10" s="3"/>
      <c r="D10" s="3"/>
      <c r="E10" s="3">
        <v>4</v>
      </c>
      <c r="F10" s="1"/>
      <c r="G10" s="6">
        <v>4</v>
      </c>
      <c r="H10" s="1"/>
      <c r="I10" s="1">
        <v>2</v>
      </c>
      <c r="J10" s="6">
        <v>4</v>
      </c>
      <c r="K10" s="1"/>
      <c r="L10" s="34"/>
      <c r="M10" s="35"/>
      <c r="N10" s="34"/>
      <c r="O10" s="34"/>
      <c r="P10" s="35"/>
      <c r="Q10" s="35"/>
      <c r="R10" s="35"/>
      <c r="S10" s="1"/>
      <c r="T10" s="1">
        <v>2</v>
      </c>
      <c r="U10" s="1">
        <v>2</v>
      </c>
      <c r="V10" s="5">
        <v>2</v>
      </c>
      <c r="W10" s="1">
        <f t="shared" si="0"/>
        <v>24</v>
      </c>
    </row>
    <row r="11" spans="1:23" x14ac:dyDescent="0.25">
      <c r="B11">
        <f t="shared" ref="B11:K11" si="1">SUM(B3:B10)</f>
        <v>8</v>
      </c>
      <c r="C11">
        <f t="shared" si="1"/>
        <v>8</v>
      </c>
      <c r="D11">
        <f t="shared" si="1"/>
        <v>10</v>
      </c>
      <c r="E11">
        <f t="shared" si="1"/>
        <v>8</v>
      </c>
      <c r="F11">
        <f t="shared" si="1"/>
        <v>8</v>
      </c>
      <c r="G11">
        <f t="shared" si="1"/>
        <v>8</v>
      </c>
      <c r="H11">
        <f t="shared" si="1"/>
        <v>6</v>
      </c>
      <c r="I11">
        <f t="shared" si="1"/>
        <v>6</v>
      </c>
      <c r="J11">
        <f t="shared" si="1"/>
        <v>8</v>
      </c>
      <c r="K11">
        <f t="shared" si="1"/>
        <v>8</v>
      </c>
      <c r="S11">
        <f>SUM(S3:S10)</f>
        <v>8</v>
      </c>
      <c r="T11">
        <f>SUM(T3:T10)</f>
        <v>8</v>
      </c>
      <c r="U11">
        <f>SUM(U3:U10)</f>
        <v>8</v>
      </c>
      <c r="V11">
        <f xml:space="preserve"> SUM(V3:V10)</f>
        <v>10</v>
      </c>
      <c r="W11" s="8">
        <f>SUM(W3:W10)</f>
        <v>112</v>
      </c>
    </row>
  </sheetData>
  <mergeCells count="3">
    <mergeCell ref="B1:V1"/>
    <mergeCell ref="W1:W2"/>
    <mergeCell ref="A1:A2"/>
  </mergeCells>
  <pageMargins left="0.7" right="0.7" top="0.75" bottom="0.75" header="0.3" footer="0.3"/>
  <pageSetup paperSize="9" orientation="portrait" r:id="rId1"/>
  <ignoredErrors>
    <ignoredError sqref="W4:W5 W6:W10 I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Normal="100" workbookViewId="0">
      <selection activeCell="F2" sqref="F2:G10"/>
    </sheetView>
  </sheetViews>
  <sheetFormatPr defaultRowHeight="15" x14ac:dyDescent="0.25"/>
  <cols>
    <col min="1" max="1" width="4.42578125" bestFit="1" customWidth="1"/>
    <col min="2" max="4" width="6" bestFit="1" customWidth="1"/>
    <col min="5" max="5" width="6" customWidth="1"/>
    <col min="6" max="8" width="6" bestFit="1" customWidth="1"/>
    <col min="9" max="24" width="7.140625" bestFit="1" customWidth="1"/>
    <col min="25" max="25" width="6.5703125" bestFit="1" customWidth="1"/>
  </cols>
  <sheetData>
    <row r="1" spans="1:25" x14ac:dyDescent="0.25">
      <c r="A1" s="85"/>
      <c r="B1" s="87" t="s">
        <v>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82" t="s">
        <v>1</v>
      </c>
    </row>
    <row r="2" spans="1:25" x14ac:dyDescent="0.25">
      <c r="A2" s="86"/>
      <c r="B2" s="26">
        <v>43739</v>
      </c>
      <c r="C2" s="26">
        <v>43740</v>
      </c>
      <c r="D2" s="26">
        <v>43741</v>
      </c>
      <c r="E2" s="26">
        <v>43742</v>
      </c>
      <c r="F2" s="45">
        <v>43745</v>
      </c>
      <c r="G2" s="45">
        <v>43746</v>
      </c>
      <c r="H2" s="26">
        <v>43747</v>
      </c>
      <c r="I2" s="26">
        <v>43748</v>
      </c>
      <c r="J2" s="26">
        <v>43749</v>
      </c>
      <c r="K2" s="26">
        <v>43752</v>
      </c>
      <c r="L2" s="26">
        <v>43753</v>
      </c>
      <c r="M2" s="26">
        <v>43754</v>
      </c>
      <c r="N2" s="26">
        <v>43755</v>
      </c>
      <c r="O2" s="26">
        <v>43756</v>
      </c>
      <c r="P2" s="26">
        <v>43759</v>
      </c>
      <c r="Q2" s="26">
        <v>43760</v>
      </c>
      <c r="R2" s="26">
        <v>43761</v>
      </c>
      <c r="S2" s="26">
        <v>43762</v>
      </c>
      <c r="T2" s="26">
        <v>43763</v>
      </c>
      <c r="U2" s="26">
        <v>43766</v>
      </c>
      <c r="V2" s="26">
        <v>43767</v>
      </c>
      <c r="W2" s="26">
        <v>43768</v>
      </c>
      <c r="X2" s="26">
        <v>43769</v>
      </c>
      <c r="Y2" s="82"/>
    </row>
    <row r="3" spans="1:25" x14ac:dyDescent="0.25">
      <c r="A3" s="1">
        <v>204</v>
      </c>
      <c r="B3" s="7"/>
      <c r="C3" s="7">
        <v>2</v>
      </c>
      <c r="D3" s="7">
        <v>2</v>
      </c>
      <c r="E3" s="13"/>
      <c r="F3" s="36"/>
      <c r="G3" s="36"/>
      <c r="H3" s="15">
        <v>2</v>
      </c>
      <c r="I3" s="14"/>
      <c r="J3" s="14"/>
      <c r="K3" s="15">
        <v>2</v>
      </c>
      <c r="L3" s="14"/>
      <c r="M3" s="15">
        <v>4</v>
      </c>
      <c r="N3" s="15"/>
      <c r="O3" s="15"/>
      <c r="P3" s="14"/>
      <c r="Q3" s="14"/>
      <c r="R3" s="14">
        <v>2</v>
      </c>
      <c r="S3" s="14">
        <v>2</v>
      </c>
      <c r="T3" s="14"/>
      <c r="U3" s="14">
        <v>2</v>
      </c>
      <c r="V3" s="18"/>
      <c r="W3" s="14">
        <v>2</v>
      </c>
      <c r="X3" s="14"/>
      <c r="Y3" s="1">
        <f t="shared" ref="Y3:Y10" si="0">SUM(B3:X3)</f>
        <v>20</v>
      </c>
    </row>
    <row r="4" spans="1:25" x14ac:dyDescent="0.25">
      <c r="A4" s="1">
        <v>205</v>
      </c>
      <c r="B4" s="7"/>
      <c r="C4" s="7">
        <v>4</v>
      </c>
      <c r="D4" s="7">
        <v>2</v>
      </c>
      <c r="E4" s="13"/>
      <c r="F4" s="36"/>
      <c r="G4" s="36"/>
      <c r="H4" s="15">
        <v>2</v>
      </c>
      <c r="I4" s="14"/>
      <c r="J4" s="14"/>
      <c r="K4" s="15"/>
      <c r="L4" s="14"/>
      <c r="M4" s="15">
        <v>4</v>
      </c>
      <c r="N4" s="15">
        <v>2</v>
      </c>
      <c r="O4" s="15"/>
      <c r="P4" s="14">
        <v>2</v>
      </c>
      <c r="Q4" s="14"/>
      <c r="R4" s="14">
        <v>2</v>
      </c>
      <c r="S4" s="14"/>
      <c r="T4" s="14"/>
      <c r="U4" s="14"/>
      <c r="V4" s="18"/>
      <c r="W4" s="14">
        <v>4</v>
      </c>
      <c r="X4" s="14">
        <v>2</v>
      </c>
      <c r="Y4" s="1">
        <f t="shared" si="0"/>
        <v>24</v>
      </c>
    </row>
    <row r="5" spans="1:25" x14ac:dyDescent="0.25">
      <c r="A5" s="1">
        <v>206</v>
      </c>
      <c r="B5" s="7">
        <v>2</v>
      </c>
      <c r="C5" s="7"/>
      <c r="D5" s="7">
        <v>2</v>
      </c>
      <c r="E5" s="13">
        <v>2</v>
      </c>
      <c r="F5" s="36"/>
      <c r="G5" s="36"/>
      <c r="H5" s="15">
        <v>2</v>
      </c>
      <c r="I5" s="14"/>
      <c r="J5" s="14">
        <v>2</v>
      </c>
      <c r="K5" s="15"/>
      <c r="L5" s="14">
        <v>2</v>
      </c>
      <c r="M5" s="15"/>
      <c r="N5" s="15"/>
      <c r="O5" s="15">
        <v>2</v>
      </c>
      <c r="P5" s="14"/>
      <c r="Q5" s="14">
        <v>2</v>
      </c>
      <c r="R5" s="14">
        <v>2</v>
      </c>
      <c r="S5" s="14"/>
      <c r="T5" s="14">
        <v>2</v>
      </c>
      <c r="U5" s="14"/>
      <c r="V5" s="18">
        <v>2</v>
      </c>
      <c r="W5" s="14"/>
      <c r="X5" s="14"/>
      <c r="Y5" s="1">
        <f t="shared" si="0"/>
        <v>22</v>
      </c>
    </row>
    <row r="6" spans="1:25" x14ac:dyDescent="0.25">
      <c r="A6" s="1">
        <v>304</v>
      </c>
      <c r="B6" s="7">
        <v>2</v>
      </c>
      <c r="C6" s="7">
        <v>2</v>
      </c>
      <c r="D6" s="7"/>
      <c r="E6" s="13"/>
      <c r="F6" s="36"/>
      <c r="G6" s="36"/>
      <c r="H6" s="14"/>
      <c r="I6" s="14">
        <v>2</v>
      </c>
      <c r="J6" s="14"/>
      <c r="K6" s="14"/>
      <c r="L6" s="14">
        <v>2</v>
      </c>
      <c r="M6" s="14"/>
      <c r="N6" s="15"/>
      <c r="O6" s="15"/>
      <c r="P6" s="14"/>
      <c r="Q6" s="14">
        <v>2</v>
      </c>
      <c r="R6" s="14"/>
      <c r="S6" s="14"/>
      <c r="T6" s="14"/>
      <c r="U6" s="14"/>
      <c r="V6" s="18">
        <v>2</v>
      </c>
      <c r="W6" s="14"/>
      <c r="X6" s="14"/>
      <c r="Y6" s="1">
        <f t="shared" si="0"/>
        <v>12</v>
      </c>
    </row>
    <row r="7" spans="1:25" x14ac:dyDescent="0.25">
      <c r="A7" s="1">
        <v>305</v>
      </c>
      <c r="B7" s="7"/>
      <c r="C7" s="7"/>
      <c r="D7" s="7"/>
      <c r="E7" s="13">
        <v>2</v>
      </c>
      <c r="F7" s="36"/>
      <c r="G7" s="36"/>
      <c r="H7" s="14"/>
      <c r="I7" s="14"/>
      <c r="J7" s="14">
        <v>2</v>
      </c>
      <c r="K7" s="14"/>
      <c r="L7" s="14"/>
      <c r="M7" s="14"/>
      <c r="N7" s="15"/>
      <c r="O7" s="15">
        <v>2</v>
      </c>
      <c r="P7" s="14"/>
      <c r="Q7" s="14"/>
      <c r="R7" s="14"/>
      <c r="S7" s="14">
        <v>2</v>
      </c>
      <c r="T7" s="14">
        <v>2</v>
      </c>
      <c r="U7" s="14"/>
      <c r="V7" s="18"/>
      <c r="W7" s="14"/>
      <c r="X7" s="14"/>
      <c r="Y7" s="1">
        <f t="shared" si="0"/>
        <v>10</v>
      </c>
    </row>
    <row r="8" spans="1:25" x14ac:dyDescent="0.25">
      <c r="A8" s="1">
        <v>306</v>
      </c>
      <c r="B8" s="7"/>
      <c r="C8" s="7">
        <v>2</v>
      </c>
      <c r="D8" s="7"/>
      <c r="E8" s="13"/>
      <c r="F8" s="36"/>
      <c r="G8" s="36"/>
      <c r="H8" s="14">
        <v>2</v>
      </c>
      <c r="I8" s="14"/>
      <c r="J8" s="14"/>
      <c r="K8" s="14"/>
      <c r="L8" s="14"/>
      <c r="M8" s="14">
        <v>2</v>
      </c>
      <c r="N8" s="15"/>
      <c r="O8" s="15"/>
      <c r="P8" s="14"/>
      <c r="Q8" s="14"/>
      <c r="R8" s="14">
        <v>2</v>
      </c>
      <c r="S8" s="14"/>
      <c r="T8" s="14"/>
      <c r="U8" s="14"/>
      <c r="V8" s="18"/>
      <c r="W8" s="14">
        <v>2</v>
      </c>
      <c r="X8" s="14"/>
      <c r="Y8" s="1">
        <f t="shared" si="0"/>
        <v>10</v>
      </c>
    </row>
    <row r="9" spans="1:25" x14ac:dyDescent="0.25">
      <c r="A9" s="1">
        <v>307</v>
      </c>
      <c r="B9" s="7">
        <v>2</v>
      </c>
      <c r="C9" s="7"/>
      <c r="D9" s="7">
        <v>2</v>
      </c>
      <c r="E9" s="13">
        <v>4</v>
      </c>
      <c r="F9" s="36"/>
      <c r="G9" s="34"/>
      <c r="H9" s="14"/>
      <c r="I9" s="15">
        <v>2</v>
      </c>
      <c r="J9" s="15">
        <v>2</v>
      </c>
      <c r="K9" s="14">
        <v>2</v>
      </c>
      <c r="L9" s="15">
        <v>2</v>
      </c>
      <c r="M9" s="14"/>
      <c r="N9" s="15">
        <v>4</v>
      </c>
      <c r="O9" s="15">
        <v>2</v>
      </c>
      <c r="P9" s="14">
        <v>4</v>
      </c>
      <c r="Q9" s="14">
        <v>2</v>
      </c>
      <c r="R9" s="14">
        <v>2</v>
      </c>
      <c r="S9" s="14">
        <v>2</v>
      </c>
      <c r="T9" s="14">
        <v>2</v>
      </c>
      <c r="U9" s="14">
        <v>2</v>
      </c>
      <c r="V9" s="18">
        <v>2</v>
      </c>
      <c r="W9" s="14"/>
      <c r="X9" s="14">
        <v>2</v>
      </c>
      <c r="Y9" s="1">
        <f t="shared" si="0"/>
        <v>40</v>
      </c>
    </row>
    <row r="10" spans="1:25" x14ac:dyDescent="0.25">
      <c r="A10" s="2">
        <v>308</v>
      </c>
      <c r="B10" s="7">
        <v>4</v>
      </c>
      <c r="C10" s="7"/>
      <c r="D10" s="7">
        <v>2</v>
      </c>
      <c r="E10" s="13">
        <v>2</v>
      </c>
      <c r="F10" s="36"/>
      <c r="G10" s="34"/>
      <c r="H10" s="14"/>
      <c r="I10" s="14">
        <v>2</v>
      </c>
      <c r="J10" s="15">
        <v>2</v>
      </c>
      <c r="K10" s="14">
        <v>2</v>
      </c>
      <c r="L10" s="15">
        <v>4</v>
      </c>
      <c r="M10" s="14"/>
      <c r="N10" s="15"/>
      <c r="O10" s="15">
        <v>4</v>
      </c>
      <c r="P10" s="14">
        <v>4</v>
      </c>
      <c r="Q10" s="14">
        <v>4</v>
      </c>
      <c r="R10" s="14"/>
      <c r="S10" s="14">
        <v>2</v>
      </c>
      <c r="T10" s="14">
        <v>4</v>
      </c>
      <c r="U10" s="14">
        <v>2</v>
      </c>
      <c r="V10" s="18">
        <v>4</v>
      </c>
      <c r="W10" s="14"/>
      <c r="X10" s="14"/>
      <c r="Y10" s="1">
        <f t="shared" si="0"/>
        <v>42</v>
      </c>
    </row>
    <row r="11" spans="1:25" x14ac:dyDescent="0.25">
      <c r="B11">
        <f t="shared" ref="B11:R11" si="1">SUM(B3:B10)</f>
        <v>10</v>
      </c>
      <c r="C11">
        <f t="shared" si="1"/>
        <v>10</v>
      </c>
      <c r="D11">
        <f t="shared" si="1"/>
        <v>10</v>
      </c>
      <c r="E11">
        <f t="shared" si="1"/>
        <v>10</v>
      </c>
      <c r="F11">
        <f t="shared" si="1"/>
        <v>0</v>
      </c>
      <c r="G11">
        <f t="shared" si="1"/>
        <v>0</v>
      </c>
      <c r="H11">
        <f t="shared" si="1"/>
        <v>8</v>
      </c>
      <c r="I11">
        <f t="shared" si="1"/>
        <v>6</v>
      </c>
      <c r="J11">
        <f t="shared" si="1"/>
        <v>8</v>
      </c>
      <c r="K11">
        <f t="shared" si="1"/>
        <v>6</v>
      </c>
      <c r="L11">
        <f t="shared" si="1"/>
        <v>10</v>
      </c>
      <c r="M11">
        <f t="shared" si="1"/>
        <v>10</v>
      </c>
      <c r="N11">
        <f t="shared" si="1"/>
        <v>6</v>
      </c>
      <c r="O11">
        <f t="shared" si="1"/>
        <v>10</v>
      </c>
      <c r="P11">
        <f t="shared" si="1"/>
        <v>10</v>
      </c>
      <c r="Q11">
        <f t="shared" si="1"/>
        <v>10</v>
      </c>
      <c r="R11">
        <f t="shared" si="1"/>
        <v>10</v>
      </c>
      <c r="S11">
        <f>SUM(S3:S10)</f>
        <v>8</v>
      </c>
      <c r="T11">
        <f>SUM(T3:T10)</f>
        <v>10</v>
      </c>
      <c r="U11">
        <f>SUM(U3:U10)</f>
        <v>6</v>
      </c>
      <c r="V11">
        <f xml:space="preserve"> SUM(V3:V10)</f>
        <v>10</v>
      </c>
      <c r="W11">
        <f>SUM(W3:W10)</f>
        <v>8</v>
      </c>
      <c r="X11">
        <f>SUM(X3:X10)</f>
        <v>4</v>
      </c>
      <c r="Y11" s="8">
        <f>SUM(Y3:Y10)</f>
        <v>180</v>
      </c>
    </row>
  </sheetData>
  <mergeCells count="3">
    <mergeCell ref="A1:A2"/>
    <mergeCell ref="B1:X1"/>
    <mergeCell ref="Y1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C11" sqref="C11"/>
    </sheetView>
  </sheetViews>
  <sheetFormatPr defaultRowHeight="15" x14ac:dyDescent="0.25"/>
  <cols>
    <col min="1" max="1" width="4" bestFit="1" customWidth="1"/>
    <col min="2" max="7" width="5.7109375" bestFit="1" customWidth="1"/>
    <col min="8" max="22" width="6.7109375" bestFit="1" customWidth="1"/>
    <col min="23" max="23" width="6" bestFit="1" customWidth="1"/>
  </cols>
  <sheetData>
    <row r="1" spans="1:25" x14ac:dyDescent="0.25">
      <c r="A1" s="85"/>
      <c r="B1" s="87" t="s">
        <v>12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82" t="s">
        <v>1</v>
      </c>
      <c r="X1" s="9"/>
      <c r="Y1" s="90"/>
    </row>
    <row r="2" spans="1:25" x14ac:dyDescent="0.25">
      <c r="A2" s="86"/>
      <c r="B2" s="26">
        <v>43770</v>
      </c>
      <c r="C2" s="45">
        <v>43773</v>
      </c>
      <c r="D2" s="26">
        <v>43774</v>
      </c>
      <c r="E2" s="26">
        <v>43775</v>
      </c>
      <c r="F2" s="26">
        <v>43776</v>
      </c>
      <c r="G2" s="26">
        <v>43777</v>
      </c>
      <c r="H2" s="26">
        <v>43780</v>
      </c>
      <c r="I2" s="26">
        <v>43781</v>
      </c>
      <c r="J2" s="26">
        <v>43782</v>
      </c>
      <c r="K2" s="26">
        <v>43783</v>
      </c>
      <c r="L2" s="26">
        <v>43784</v>
      </c>
      <c r="M2" s="26">
        <v>43787</v>
      </c>
      <c r="N2" s="26">
        <v>43788</v>
      </c>
      <c r="O2" s="26">
        <v>43789</v>
      </c>
      <c r="P2" s="26">
        <v>43790</v>
      </c>
      <c r="Q2" s="26">
        <v>43791</v>
      </c>
      <c r="R2" s="26">
        <v>43794</v>
      </c>
      <c r="S2" s="26">
        <v>43795</v>
      </c>
      <c r="T2" s="4">
        <v>43796</v>
      </c>
      <c r="U2" s="26">
        <v>43797</v>
      </c>
      <c r="V2" s="26">
        <v>43798</v>
      </c>
      <c r="W2" s="82"/>
      <c r="X2" s="10"/>
      <c r="Y2" s="90"/>
    </row>
    <row r="3" spans="1:25" x14ac:dyDescent="0.25">
      <c r="A3" s="1">
        <v>204</v>
      </c>
      <c r="B3" s="28"/>
      <c r="C3" s="34"/>
      <c r="D3" s="28"/>
      <c r="E3" s="28">
        <v>2</v>
      </c>
      <c r="F3" s="27">
        <v>2</v>
      </c>
      <c r="G3" s="27"/>
      <c r="H3" s="28">
        <v>2</v>
      </c>
      <c r="I3" s="27"/>
      <c r="J3" s="27">
        <v>2</v>
      </c>
      <c r="K3" s="28">
        <v>2</v>
      </c>
      <c r="L3" s="31"/>
      <c r="M3" s="28">
        <v>2</v>
      </c>
      <c r="N3" s="28"/>
      <c r="O3" s="28">
        <v>2</v>
      </c>
      <c r="P3" s="31"/>
      <c r="Q3" s="31"/>
      <c r="R3" s="31">
        <v>2</v>
      </c>
      <c r="S3" s="27"/>
      <c r="T3" s="31">
        <v>2</v>
      </c>
      <c r="U3" s="31">
        <v>2</v>
      </c>
      <c r="V3" s="30"/>
      <c r="W3" s="1">
        <f t="shared" ref="W3:W10" si="0">SUM(B3:V3)</f>
        <v>20</v>
      </c>
      <c r="X3" s="11"/>
      <c r="Y3" s="11"/>
    </row>
    <row r="4" spans="1:25" x14ac:dyDescent="0.25">
      <c r="A4" s="1">
        <v>205</v>
      </c>
      <c r="B4" s="28"/>
      <c r="C4" s="34"/>
      <c r="D4" s="28"/>
      <c r="E4" s="28">
        <v>2</v>
      </c>
      <c r="F4" s="27">
        <v>2</v>
      </c>
      <c r="G4" s="27"/>
      <c r="H4" s="28"/>
      <c r="I4" s="27"/>
      <c r="J4" s="27">
        <v>4</v>
      </c>
      <c r="K4" s="28">
        <v>2</v>
      </c>
      <c r="L4" s="31"/>
      <c r="M4" s="28"/>
      <c r="N4" s="28"/>
      <c r="O4" s="28">
        <v>2</v>
      </c>
      <c r="P4" s="31">
        <v>2</v>
      </c>
      <c r="Q4" s="31"/>
      <c r="R4" s="31"/>
      <c r="S4" s="27"/>
      <c r="T4" s="31">
        <v>2</v>
      </c>
      <c r="U4" s="31">
        <v>2</v>
      </c>
      <c r="V4" s="30"/>
      <c r="W4" s="1">
        <f t="shared" si="0"/>
        <v>18</v>
      </c>
      <c r="X4" s="11"/>
      <c r="Y4" s="11"/>
    </row>
    <row r="5" spans="1:25" x14ac:dyDescent="0.25">
      <c r="A5" s="1">
        <v>206</v>
      </c>
      <c r="B5" s="28">
        <v>2</v>
      </c>
      <c r="C5" s="34"/>
      <c r="D5" s="28">
        <v>2</v>
      </c>
      <c r="E5" s="28">
        <v>2</v>
      </c>
      <c r="F5" s="27"/>
      <c r="G5" s="27">
        <v>2</v>
      </c>
      <c r="H5" s="28"/>
      <c r="I5" s="27">
        <v>2</v>
      </c>
      <c r="J5" s="27"/>
      <c r="K5" s="28"/>
      <c r="L5" s="31">
        <v>2</v>
      </c>
      <c r="M5" s="28"/>
      <c r="N5" s="27">
        <v>2</v>
      </c>
      <c r="O5" s="28">
        <v>2</v>
      </c>
      <c r="P5" s="31"/>
      <c r="Q5" s="31">
        <v>2</v>
      </c>
      <c r="R5" s="31"/>
      <c r="S5" s="27">
        <v>2</v>
      </c>
      <c r="T5" s="31"/>
      <c r="U5" s="31"/>
      <c r="V5" s="30">
        <v>2</v>
      </c>
      <c r="W5" s="1">
        <f t="shared" si="0"/>
        <v>22</v>
      </c>
      <c r="X5" s="11"/>
      <c r="Y5" s="11"/>
    </row>
    <row r="6" spans="1:25" x14ac:dyDescent="0.25">
      <c r="A6" s="1">
        <v>304</v>
      </c>
      <c r="B6" s="28"/>
      <c r="C6" s="34"/>
      <c r="D6" s="28">
        <v>2</v>
      </c>
      <c r="E6" s="28"/>
      <c r="F6" s="27"/>
      <c r="G6" s="27"/>
      <c r="H6" s="27"/>
      <c r="I6" s="27">
        <v>2</v>
      </c>
      <c r="J6" s="27"/>
      <c r="K6" s="27"/>
      <c r="L6" s="31"/>
      <c r="M6" s="27"/>
      <c r="N6" s="27">
        <v>2</v>
      </c>
      <c r="O6" s="28"/>
      <c r="P6" s="31"/>
      <c r="Q6" s="31"/>
      <c r="R6" s="31"/>
      <c r="S6" s="27">
        <v>2</v>
      </c>
      <c r="T6" s="31"/>
      <c r="U6" s="31"/>
      <c r="V6" s="30"/>
      <c r="W6" s="1">
        <f t="shared" si="0"/>
        <v>8</v>
      </c>
      <c r="X6" s="11"/>
      <c r="Y6" s="11"/>
    </row>
    <row r="7" spans="1:25" x14ac:dyDescent="0.25">
      <c r="A7" s="1">
        <v>305</v>
      </c>
      <c r="B7" s="28">
        <v>2</v>
      </c>
      <c r="C7" s="34"/>
      <c r="D7" s="28"/>
      <c r="E7" s="28"/>
      <c r="F7" s="27"/>
      <c r="G7" s="27">
        <v>2</v>
      </c>
      <c r="H7" s="27"/>
      <c r="I7" s="27"/>
      <c r="J7" s="27"/>
      <c r="K7" s="27"/>
      <c r="L7" s="31">
        <v>2</v>
      </c>
      <c r="M7" s="27"/>
      <c r="N7" s="27"/>
      <c r="O7" s="28"/>
      <c r="P7" s="31"/>
      <c r="Q7" s="31">
        <v>2</v>
      </c>
      <c r="R7" s="31"/>
      <c r="S7" s="27"/>
      <c r="T7" s="31"/>
      <c r="U7" s="31"/>
      <c r="V7" s="30">
        <v>2</v>
      </c>
      <c r="W7" s="1">
        <f t="shared" si="0"/>
        <v>10</v>
      </c>
      <c r="X7" s="11"/>
      <c r="Y7" s="11"/>
    </row>
    <row r="8" spans="1:25" x14ac:dyDescent="0.25">
      <c r="A8" s="1">
        <v>306</v>
      </c>
      <c r="B8" s="28"/>
      <c r="C8" s="34"/>
      <c r="D8" s="28"/>
      <c r="E8" s="28">
        <v>2</v>
      </c>
      <c r="F8" s="27"/>
      <c r="G8" s="27"/>
      <c r="H8" s="27"/>
      <c r="I8" s="27"/>
      <c r="J8" s="27">
        <v>2</v>
      </c>
      <c r="K8" s="27"/>
      <c r="L8" s="31"/>
      <c r="M8" s="27"/>
      <c r="N8" s="29"/>
      <c r="O8" s="28">
        <v>2</v>
      </c>
      <c r="P8" s="31"/>
      <c r="Q8" s="31"/>
      <c r="R8" s="31"/>
      <c r="S8" s="29"/>
      <c r="T8" s="31">
        <v>2</v>
      </c>
      <c r="U8" s="31"/>
      <c r="V8" s="30"/>
      <c r="W8" s="1">
        <f t="shared" si="0"/>
        <v>8</v>
      </c>
      <c r="X8" s="11"/>
      <c r="Y8" s="11"/>
    </row>
    <row r="9" spans="1:25" x14ac:dyDescent="0.25">
      <c r="A9" s="1">
        <v>307</v>
      </c>
      <c r="B9" s="28">
        <v>2</v>
      </c>
      <c r="C9" s="34"/>
      <c r="D9" s="28">
        <v>2</v>
      </c>
      <c r="E9" s="28"/>
      <c r="F9" s="27">
        <v>2</v>
      </c>
      <c r="G9" s="28">
        <v>2</v>
      </c>
      <c r="H9" s="27">
        <v>2</v>
      </c>
      <c r="I9" s="27">
        <v>2</v>
      </c>
      <c r="J9" s="28"/>
      <c r="K9" s="27">
        <v>2</v>
      </c>
      <c r="L9" s="32">
        <v>2</v>
      </c>
      <c r="M9" s="27">
        <v>4</v>
      </c>
      <c r="N9" s="27">
        <v>2</v>
      </c>
      <c r="O9" s="28"/>
      <c r="P9" s="31">
        <v>2</v>
      </c>
      <c r="Q9" s="31">
        <v>2</v>
      </c>
      <c r="R9" s="31">
        <v>2</v>
      </c>
      <c r="S9" s="27">
        <v>2</v>
      </c>
      <c r="T9" s="31"/>
      <c r="U9" s="31">
        <v>2</v>
      </c>
      <c r="V9" s="30">
        <v>2</v>
      </c>
      <c r="W9" s="1">
        <f t="shared" si="0"/>
        <v>34</v>
      </c>
      <c r="X9" s="11"/>
      <c r="Y9" s="11"/>
    </row>
    <row r="10" spans="1:25" x14ac:dyDescent="0.25">
      <c r="A10" s="2">
        <v>308</v>
      </c>
      <c r="B10" s="28">
        <v>4</v>
      </c>
      <c r="C10" s="34"/>
      <c r="D10" s="28">
        <v>2</v>
      </c>
      <c r="E10" s="28"/>
      <c r="F10" s="27"/>
      <c r="G10" s="28">
        <v>4</v>
      </c>
      <c r="H10" s="27">
        <v>2</v>
      </c>
      <c r="I10" s="27">
        <v>4</v>
      </c>
      <c r="J10" s="28"/>
      <c r="K10" s="27"/>
      <c r="L10" s="32">
        <v>4</v>
      </c>
      <c r="M10" s="27">
        <v>2</v>
      </c>
      <c r="N10" s="27">
        <v>2</v>
      </c>
      <c r="O10" s="28"/>
      <c r="P10" s="31"/>
      <c r="Q10" s="31">
        <v>4</v>
      </c>
      <c r="R10" s="31">
        <v>2</v>
      </c>
      <c r="S10" s="27">
        <v>4</v>
      </c>
      <c r="T10" s="31"/>
      <c r="U10" s="33"/>
      <c r="V10" s="30">
        <v>4</v>
      </c>
      <c r="W10" s="1">
        <f t="shared" si="0"/>
        <v>38</v>
      </c>
      <c r="X10" s="11"/>
      <c r="Y10" s="11"/>
    </row>
    <row r="11" spans="1:25" x14ac:dyDescent="0.25">
      <c r="B11">
        <f t="shared" ref="B11:R11" si="1">SUM(B3:B10)</f>
        <v>10</v>
      </c>
      <c r="C11" s="46">
        <f t="shared" si="1"/>
        <v>0</v>
      </c>
      <c r="D11">
        <f t="shared" si="1"/>
        <v>8</v>
      </c>
      <c r="E11">
        <f t="shared" si="1"/>
        <v>8</v>
      </c>
      <c r="F11">
        <f t="shared" si="1"/>
        <v>6</v>
      </c>
      <c r="G11">
        <f t="shared" si="1"/>
        <v>10</v>
      </c>
      <c r="H11">
        <f t="shared" si="1"/>
        <v>6</v>
      </c>
      <c r="I11">
        <f t="shared" si="1"/>
        <v>10</v>
      </c>
      <c r="J11">
        <f t="shared" si="1"/>
        <v>8</v>
      </c>
      <c r="K11">
        <f t="shared" si="1"/>
        <v>6</v>
      </c>
      <c r="L11">
        <f t="shared" si="1"/>
        <v>10</v>
      </c>
      <c r="M11">
        <f t="shared" si="1"/>
        <v>8</v>
      </c>
      <c r="N11">
        <f t="shared" si="1"/>
        <v>8</v>
      </c>
      <c r="O11">
        <f t="shared" si="1"/>
        <v>8</v>
      </c>
      <c r="P11">
        <f t="shared" si="1"/>
        <v>4</v>
      </c>
      <c r="Q11">
        <f t="shared" si="1"/>
        <v>10</v>
      </c>
      <c r="R11">
        <f t="shared" si="1"/>
        <v>6</v>
      </c>
      <c r="S11">
        <f>SUM(S3:S10)</f>
        <v>10</v>
      </c>
      <c r="T11">
        <f>SUM(T3:T10)</f>
        <v>6</v>
      </c>
      <c r="U11">
        <f>SUM(U3:U10)</f>
        <v>6</v>
      </c>
      <c r="V11">
        <f xml:space="preserve"> SUM(V3:V10)</f>
        <v>10</v>
      </c>
      <c r="W11" s="1">
        <f t="shared" ref="W11" si="2">SUM(B11:V11)</f>
        <v>158</v>
      </c>
      <c r="X11" s="11"/>
      <c r="Y11" s="12"/>
    </row>
  </sheetData>
  <mergeCells count="4">
    <mergeCell ref="A1:A2"/>
    <mergeCell ref="Y1:Y2"/>
    <mergeCell ref="B1:V1"/>
    <mergeCell ref="W1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T15" sqref="T15"/>
    </sheetView>
  </sheetViews>
  <sheetFormatPr defaultRowHeight="15" x14ac:dyDescent="0.25"/>
  <cols>
    <col min="1" max="6" width="5.7109375" bestFit="1" customWidth="1"/>
    <col min="7" max="23" width="6.7109375" bestFit="1" customWidth="1"/>
    <col min="24" max="24" width="6" bestFit="1" customWidth="1"/>
  </cols>
  <sheetData>
    <row r="1" spans="1:24" x14ac:dyDescent="0.25">
      <c r="A1" s="85"/>
      <c r="B1" s="91" t="s">
        <v>10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92"/>
      <c r="X1" s="82" t="s">
        <v>1</v>
      </c>
    </row>
    <row r="2" spans="1:24" x14ac:dyDescent="0.25">
      <c r="A2" s="86"/>
      <c r="B2" s="47">
        <v>43801</v>
      </c>
      <c r="C2" s="47">
        <v>43802</v>
      </c>
      <c r="D2" s="47">
        <v>43803</v>
      </c>
      <c r="E2" s="47">
        <v>43804</v>
      </c>
      <c r="F2" s="47">
        <v>43805</v>
      </c>
      <c r="G2" s="47">
        <v>43808</v>
      </c>
      <c r="H2" s="47">
        <v>43809</v>
      </c>
      <c r="I2" s="47">
        <v>43810</v>
      </c>
      <c r="J2" s="47">
        <v>43811</v>
      </c>
      <c r="K2" s="47">
        <v>43812</v>
      </c>
      <c r="L2" s="47">
        <v>43815</v>
      </c>
      <c r="M2" s="47">
        <v>43816</v>
      </c>
      <c r="N2" s="47">
        <v>43817</v>
      </c>
      <c r="O2" s="47">
        <v>43818</v>
      </c>
      <c r="P2" s="47">
        <v>43819</v>
      </c>
      <c r="Q2" s="53">
        <v>43822</v>
      </c>
      <c r="R2" s="53">
        <v>43823</v>
      </c>
      <c r="S2" s="53">
        <v>43824</v>
      </c>
      <c r="T2" s="53">
        <v>43825</v>
      </c>
      <c r="U2" s="53">
        <v>43826</v>
      </c>
      <c r="V2" s="53">
        <v>43829</v>
      </c>
      <c r="W2" s="53">
        <v>43830</v>
      </c>
      <c r="X2" s="82"/>
    </row>
    <row r="3" spans="1:24" x14ac:dyDescent="0.25">
      <c r="A3" s="1">
        <v>204</v>
      </c>
      <c r="B3" s="48">
        <v>2</v>
      </c>
      <c r="C3" s="48"/>
      <c r="D3" s="48">
        <v>2</v>
      </c>
      <c r="E3" s="48"/>
      <c r="F3" s="49"/>
      <c r="G3" s="49">
        <v>2</v>
      </c>
      <c r="H3" s="48"/>
      <c r="I3" s="49">
        <v>2</v>
      </c>
      <c r="J3" s="50">
        <v>2</v>
      </c>
      <c r="K3" s="48"/>
      <c r="L3" s="49">
        <v>2</v>
      </c>
      <c r="M3" s="48"/>
      <c r="N3" s="48">
        <v>2</v>
      </c>
      <c r="O3" s="48"/>
      <c r="P3" s="49"/>
      <c r="Q3" s="54"/>
      <c r="R3" s="54"/>
      <c r="S3" s="54"/>
      <c r="T3" s="54"/>
      <c r="U3" s="54"/>
      <c r="V3" s="55"/>
      <c r="W3" s="54"/>
      <c r="X3" s="1">
        <f t="shared" ref="X3:X7" si="0">SUM(B3:W3)</f>
        <v>14</v>
      </c>
    </row>
    <row r="4" spans="1:24" x14ac:dyDescent="0.25">
      <c r="A4" s="1">
        <v>205</v>
      </c>
      <c r="B4" s="48"/>
      <c r="C4" s="48"/>
      <c r="D4" s="48">
        <v>2</v>
      </c>
      <c r="E4" s="48">
        <v>2</v>
      </c>
      <c r="F4" s="49"/>
      <c r="G4" s="49"/>
      <c r="H4" s="48"/>
      <c r="I4" s="49">
        <v>4</v>
      </c>
      <c r="J4" s="50">
        <v>2</v>
      </c>
      <c r="K4" s="48"/>
      <c r="L4" s="49">
        <v>2</v>
      </c>
      <c r="M4" s="48"/>
      <c r="N4" s="48">
        <v>2</v>
      </c>
      <c r="O4" s="48">
        <v>2</v>
      </c>
      <c r="P4" s="49"/>
      <c r="Q4" s="54"/>
      <c r="R4" s="54"/>
      <c r="S4" s="54"/>
      <c r="T4" s="54"/>
      <c r="U4" s="54"/>
      <c r="V4" s="55"/>
      <c r="W4" s="54"/>
      <c r="X4" s="1">
        <f t="shared" si="0"/>
        <v>16</v>
      </c>
    </row>
    <row r="5" spans="1:24" x14ac:dyDescent="0.25">
      <c r="A5" s="1">
        <v>206</v>
      </c>
      <c r="B5" s="48"/>
      <c r="C5" s="48">
        <v>2</v>
      </c>
      <c r="D5" s="48">
        <v>2</v>
      </c>
      <c r="E5" s="48"/>
      <c r="F5" s="49">
        <v>2</v>
      </c>
      <c r="G5" s="49"/>
      <c r="H5" s="48">
        <v>2</v>
      </c>
      <c r="I5" s="49"/>
      <c r="J5" s="50"/>
      <c r="K5" s="48">
        <v>2</v>
      </c>
      <c r="L5" s="49"/>
      <c r="M5" s="51">
        <v>2</v>
      </c>
      <c r="N5" s="48">
        <v>2</v>
      </c>
      <c r="O5" s="48"/>
      <c r="P5" s="49">
        <v>2</v>
      </c>
      <c r="Q5" s="54"/>
      <c r="R5" s="54"/>
      <c r="S5" s="54"/>
      <c r="T5" s="54"/>
      <c r="U5" s="54"/>
      <c r="V5" s="55"/>
      <c r="W5" s="54"/>
      <c r="X5" s="1">
        <f>SUM(B5:W5)</f>
        <v>16</v>
      </c>
    </row>
    <row r="6" spans="1:24" x14ac:dyDescent="0.25">
      <c r="A6" s="1">
        <v>304</v>
      </c>
      <c r="B6" s="48"/>
      <c r="C6" s="48">
        <v>2</v>
      </c>
      <c r="D6" s="48"/>
      <c r="E6" s="48"/>
      <c r="F6" s="49"/>
      <c r="G6" s="49"/>
      <c r="H6" s="50">
        <v>2</v>
      </c>
      <c r="I6" s="49"/>
      <c r="J6" s="50"/>
      <c r="K6" s="49"/>
      <c r="L6" s="49"/>
      <c r="M6" s="49">
        <v>2</v>
      </c>
      <c r="N6" s="48"/>
      <c r="O6" s="48"/>
      <c r="P6" s="49"/>
      <c r="Q6" s="54"/>
      <c r="R6" s="54"/>
      <c r="S6" s="54"/>
      <c r="T6" s="54"/>
      <c r="U6" s="54"/>
      <c r="V6" s="55"/>
      <c r="W6" s="54"/>
      <c r="X6" s="1">
        <f t="shared" si="0"/>
        <v>6</v>
      </c>
    </row>
    <row r="7" spans="1:24" x14ac:dyDescent="0.25">
      <c r="A7" s="1">
        <v>305</v>
      </c>
      <c r="B7" s="48"/>
      <c r="C7" s="48"/>
      <c r="D7" s="48"/>
      <c r="E7" s="48"/>
      <c r="F7" s="49">
        <v>2</v>
      </c>
      <c r="G7" s="49"/>
      <c r="H7" s="50"/>
      <c r="I7" s="49"/>
      <c r="J7" s="50"/>
      <c r="K7" s="49">
        <v>2</v>
      </c>
      <c r="L7" s="49"/>
      <c r="M7" s="49"/>
      <c r="N7" s="48"/>
      <c r="O7" s="48"/>
      <c r="P7" s="49"/>
      <c r="Q7" s="54"/>
      <c r="R7" s="54"/>
      <c r="S7" s="54"/>
      <c r="T7" s="54"/>
      <c r="U7" s="54"/>
      <c r="V7" s="55"/>
      <c r="W7" s="54"/>
      <c r="X7" s="1">
        <f t="shared" si="0"/>
        <v>4</v>
      </c>
    </row>
    <row r="8" spans="1:24" x14ac:dyDescent="0.25">
      <c r="A8" s="1">
        <v>306</v>
      </c>
      <c r="B8" s="48"/>
      <c r="C8" s="48"/>
      <c r="D8" s="48">
        <v>2</v>
      </c>
      <c r="E8" s="48"/>
      <c r="F8" s="49"/>
      <c r="G8" s="49"/>
      <c r="H8" s="50"/>
      <c r="I8" s="49">
        <v>2</v>
      </c>
      <c r="J8" s="50"/>
      <c r="K8" s="49"/>
      <c r="L8" s="49"/>
      <c r="M8" s="49"/>
      <c r="N8" s="48">
        <v>2</v>
      </c>
      <c r="O8" s="48"/>
      <c r="P8" s="49"/>
      <c r="Q8" s="54"/>
      <c r="R8" s="54"/>
      <c r="S8" s="54"/>
      <c r="T8" s="54"/>
      <c r="U8" s="54"/>
      <c r="V8" s="55"/>
      <c r="W8" s="54"/>
      <c r="X8" s="1">
        <f>SUM(B8:W8)</f>
        <v>6</v>
      </c>
    </row>
    <row r="9" spans="1:24" x14ac:dyDescent="0.25">
      <c r="A9" s="1">
        <v>307</v>
      </c>
      <c r="B9" s="48">
        <v>4</v>
      </c>
      <c r="C9" s="48">
        <v>2</v>
      </c>
      <c r="D9" s="48"/>
      <c r="E9" s="48">
        <v>2</v>
      </c>
      <c r="F9" s="48">
        <v>2</v>
      </c>
      <c r="G9" s="48">
        <v>2</v>
      </c>
      <c r="H9" s="50">
        <v>2</v>
      </c>
      <c r="I9" s="49"/>
      <c r="J9" s="48">
        <v>2</v>
      </c>
      <c r="K9" s="49">
        <v>2</v>
      </c>
      <c r="L9" s="48">
        <v>4</v>
      </c>
      <c r="M9" s="49">
        <v>2</v>
      </c>
      <c r="N9" s="48"/>
      <c r="O9" s="48">
        <v>4</v>
      </c>
      <c r="P9" s="49">
        <v>2</v>
      </c>
      <c r="Q9" s="54"/>
      <c r="R9" s="54"/>
      <c r="S9" s="54"/>
      <c r="T9" s="54"/>
      <c r="U9" s="54"/>
      <c r="V9" s="55"/>
      <c r="W9" s="54"/>
      <c r="X9" s="1">
        <f>SUM(B9:W9)</f>
        <v>30</v>
      </c>
    </row>
    <row r="10" spans="1:24" x14ac:dyDescent="0.25">
      <c r="A10" s="2">
        <v>308</v>
      </c>
      <c r="B10" s="48">
        <v>2</v>
      </c>
      <c r="C10" s="48">
        <v>2</v>
      </c>
      <c r="D10" s="48"/>
      <c r="E10" s="48"/>
      <c r="F10" s="48">
        <v>4</v>
      </c>
      <c r="G10" s="48">
        <v>2</v>
      </c>
      <c r="H10" s="50">
        <v>4</v>
      </c>
      <c r="I10" s="49"/>
      <c r="J10" s="48"/>
      <c r="K10" s="49">
        <v>4</v>
      </c>
      <c r="L10" s="48">
        <v>2</v>
      </c>
      <c r="M10" s="49">
        <v>2</v>
      </c>
      <c r="N10" s="48"/>
      <c r="O10" s="48"/>
      <c r="P10" s="49">
        <v>4</v>
      </c>
      <c r="Q10" s="54"/>
      <c r="R10" s="54"/>
      <c r="S10" s="54"/>
      <c r="T10" s="54"/>
      <c r="U10" s="54"/>
      <c r="V10" s="55"/>
      <c r="W10" s="54"/>
      <c r="X10" s="1">
        <f>SUM(B10:W10)</f>
        <v>26</v>
      </c>
    </row>
    <row r="11" spans="1:24" x14ac:dyDescent="0.25">
      <c r="B11" s="46">
        <f t="shared" ref="B11:R11" si="1">SUM(B3:B10)</f>
        <v>8</v>
      </c>
      <c r="C11" s="46">
        <f t="shared" si="1"/>
        <v>8</v>
      </c>
      <c r="D11" s="46">
        <f t="shared" si="1"/>
        <v>8</v>
      </c>
      <c r="E11" s="46">
        <f t="shared" si="1"/>
        <v>4</v>
      </c>
      <c r="F11" s="46">
        <f t="shared" si="1"/>
        <v>10</v>
      </c>
      <c r="G11" s="46">
        <f t="shared" si="1"/>
        <v>6</v>
      </c>
      <c r="H11" s="52">
        <f t="shared" si="1"/>
        <v>10</v>
      </c>
      <c r="I11" s="46">
        <f t="shared" si="1"/>
        <v>8</v>
      </c>
      <c r="J11" s="52">
        <f t="shared" si="1"/>
        <v>6</v>
      </c>
      <c r="K11" s="46">
        <f t="shared" si="1"/>
        <v>10</v>
      </c>
      <c r="L11" s="46">
        <f t="shared" si="1"/>
        <v>10</v>
      </c>
      <c r="M11" s="46">
        <f t="shared" si="1"/>
        <v>8</v>
      </c>
      <c r="N11" s="46">
        <f t="shared" si="1"/>
        <v>8</v>
      </c>
      <c r="O11" s="46">
        <f t="shared" si="1"/>
        <v>6</v>
      </c>
      <c r="P11" s="46">
        <f t="shared" si="1"/>
        <v>8</v>
      </c>
      <c r="Q11">
        <f t="shared" si="1"/>
        <v>0</v>
      </c>
      <c r="R11">
        <f t="shared" si="1"/>
        <v>0</v>
      </c>
      <c r="S11">
        <f>SUM(S3:S10)</f>
        <v>0</v>
      </c>
      <c r="T11">
        <f>SUM(T3:T10)</f>
        <v>0</v>
      </c>
      <c r="U11">
        <f>SUM(U3:U10)</f>
        <v>0</v>
      </c>
      <c r="V11">
        <f xml:space="preserve"> SUM(V3:V10)</f>
        <v>0</v>
      </c>
      <c r="W11">
        <f xml:space="preserve"> SUM(W3:W10)</f>
        <v>0</v>
      </c>
      <c r="X11" s="1">
        <f>SUM(B11:W11)</f>
        <v>118</v>
      </c>
    </row>
    <row r="34" spans="1:23" x14ac:dyDescent="0.25">
      <c r="A34" s="91" t="s">
        <v>10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92"/>
      <c r="W34" s="82" t="s">
        <v>1</v>
      </c>
    </row>
    <row r="35" spans="1:23" x14ac:dyDescent="0.25">
      <c r="A35" s="4">
        <v>43801</v>
      </c>
      <c r="B35" s="4">
        <v>43802</v>
      </c>
      <c r="C35" s="4">
        <v>43803</v>
      </c>
      <c r="D35" s="4">
        <v>43804</v>
      </c>
      <c r="E35" s="4">
        <v>43805</v>
      </c>
      <c r="F35" s="4">
        <v>43808</v>
      </c>
      <c r="G35" s="4">
        <v>43809</v>
      </c>
      <c r="H35" s="4">
        <v>43810</v>
      </c>
      <c r="I35" s="4">
        <v>43811</v>
      </c>
      <c r="J35" s="4">
        <v>43812</v>
      </c>
      <c r="K35" s="4">
        <v>43815</v>
      </c>
      <c r="L35" s="4">
        <v>43816</v>
      </c>
      <c r="M35" s="4">
        <v>43817</v>
      </c>
      <c r="N35" s="4">
        <v>43818</v>
      </c>
      <c r="O35" s="4">
        <v>43819</v>
      </c>
      <c r="P35" s="4">
        <v>43822</v>
      </c>
      <c r="Q35" s="4">
        <v>43823</v>
      </c>
      <c r="R35" s="4">
        <v>43824</v>
      </c>
      <c r="S35" s="4">
        <v>43825</v>
      </c>
      <c r="T35" s="4">
        <v>43826</v>
      </c>
      <c r="U35" s="4">
        <v>43829</v>
      </c>
      <c r="V35" s="4">
        <v>43830</v>
      </c>
      <c r="W35" s="82"/>
    </row>
    <row r="36" spans="1:23" x14ac:dyDescent="0.25">
      <c r="A36" s="16"/>
      <c r="B36" s="16"/>
      <c r="C36" s="16"/>
      <c r="D36" s="16"/>
      <c r="E36" s="1"/>
      <c r="F36" s="1"/>
      <c r="G36" s="16"/>
      <c r="H36" s="1"/>
      <c r="I36" s="1"/>
      <c r="J36" s="16"/>
      <c r="K36" s="1"/>
      <c r="L36" s="16"/>
      <c r="M36" s="16"/>
      <c r="N36" s="16"/>
      <c r="O36" s="1"/>
      <c r="P36" s="1"/>
      <c r="Q36" s="1"/>
      <c r="R36" s="1"/>
      <c r="S36" s="1"/>
      <c r="T36" s="1"/>
      <c r="U36" s="5"/>
      <c r="V36" s="1"/>
      <c r="W36" s="1">
        <f>SUM(B36:V36)</f>
        <v>0</v>
      </c>
    </row>
    <row r="37" spans="1:23" x14ac:dyDescent="0.25">
      <c r="A37" s="16"/>
      <c r="B37" s="16"/>
      <c r="C37" s="16"/>
      <c r="D37" s="16"/>
      <c r="E37" s="1"/>
      <c r="F37" s="1"/>
      <c r="G37" s="16"/>
      <c r="H37" s="1"/>
      <c r="I37" s="1"/>
      <c r="J37" s="16"/>
      <c r="K37" s="1"/>
      <c r="L37" s="16"/>
      <c r="M37" s="16"/>
      <c r="N37" s="16"/>
      <c r="O37" s="1"/>
      <c r="P37" s="1"/>
      <c r="Q37" s="1"/>
      <c r="R37" s="1"/>
      <c r="S37" s="1"/>
      <c r="T37" s="1"/>
      <c r="U37" s="5"/>
      <c r="V37" s="1"/>
      <c r="W37" s="1">
        <f t="shared" ref="W37:W44" si="2">SUM(B37:V37)</f>
        <v>0</v>
      </c>
    </row>
    <row r="38" spans="1:23" x14ac:dyDescent="0.25">
      <c r="A38" s="16"/>
      <c r="B38" s="16"/>
      <c r="C38" s="16"/>
      <c r="D38" s="16"/>
      <c r="E38" s="1"/>
      <c r="F38" s="1"/>
      <c r="G38" s="16"/>
      <c r="H38" s="1"/>
      <c r="I38" s="1"/>
      <c r="J38" s="16"/>
      <c r="K38" s="1"/>
      <c r="L38" s="16"/>
      <c r="M38" s="16"/>
      <c r="N38" s="16"/>
      <c r="O38" s="1"/>
      <c r="P38" s="1"/>
      <c r="Q38" s="1"/>
      <c r="R38" s="1"/>
      <c r="S38" s="1"/>
      <c r="T38" s="1"/>
      <c r="U38" s="5"/>
      <c r="V38" s="1"/>
      <c r="W38" s="1">
        <f t="shared" si="2"/>
        <v>0</v>
      </c>
    </row>
    <row r="39" spans="1:23" x14ac:dyDescent="0.25">
      <c r="A39" s="16"/>
      <c r="B39" s="16"/>
      <c r="C39" s="16"/>
      <c r="D39" s="16"/>
      <c r="E39" s="1"/>
      <c r="F39" s="1"/>
      <c r="G39" s="1"/>
      <c r="H39" s="1"/>
      <c r="I39" s="1"/>
      <c r="J39" s="1"/>
      <c r="K39" s="1"/>
      <c r="L39" s="1"/>
      <c r="M39" s="16"/>
      <c r="N39" s="16"/>
      <c r="O39" s="1"/>
      <c r="P39" s="1"/>
      <c r="Q39" s="1"/>
      <c r="R39" s="1"/>
      <c r="S39" s="1"/>
      <c r="T39" s="1"/>
      <c r="U39" s="5"/>
      <c r="V39" s="1"/>
      <c r="W39" s="1">
        <f t="shared" si="2"/>
        <v>0</v>
      </c>
    </row>
    <row r="40" spans="1:23" x14ac:dyDescent="0.25">
      <c r="A40" s="16"/>
      <c r="B40" s="16"/>
      <c r="C40" s="16"/>
      <c r="D40" s="16"/>
      <c r="E40" s="1"/>
      <c r="F40" s="1"/>
      <c r="G40" s="1"/>
      <c r="H40" s="1"/>
      <c r="I40" s="1"/>
      <c r="J40" s="1"/>
      <c r="K40" s="1"/>
      <c r="L40" s="1"/>
      <c r="M40" s="16"/>
      <c r="N40" s="16"/>
      <c r="O40" s="1"/>
      <c r="P40" s="1"/>
      <c r="Q40" s="1"/>
      <c r="R40" s="1"/>
      <c r="S40" s="1"/>
      <c r="T40" s="1"/>
      <c r="U40" s="5"/>
      <c r="V40" s="1"/>
      <c r="W40" s="1">
        <f t="shared" si="2"/>
        <v>0</v>
      </c>
    </row>
    <row r="41" spans="1:23" x14ac:dyDescent="0.25">
      <c r="A41" s="16"/>
      <c r="B41" s="16"/>
      <c r="C41" s="16"/>
      <c r="D41" s="16"/>
      <c r="E41" s="1"/>
      <c r="F41" s="1"/>
      <c r="G41" s="1"/>
      <c r="H41" s="1"/>
      <c r="I41" s="1"/>
      <c r="J41" s="1"/>
      <c r="K41" s="1"/>
      <c r="L41" s="1"/>
      <c r="M41" s="16"/>
      <c r="N41" s="16"/>
      <c r="O41" s="1"/>
      <c r="P41" s="1"/>
      <c r="Q41" s="1"/>
      <c r="R41" s="1"/>
      <c r="S41" s="1"/>
      <c r="T41" s="1"/>
      <c r="U41" s="5"/>
      <c r="V41" s="1"/>
      <c r="W41" s="1">
        <f t="shared" si="2"/>
        <v>0</v>
      </c>
    </row>
    <row r="42" spans="1:23" x14ac:dyDescent="0.25">
      <c r="A42" s="16"/>
      <c r="B42" s="16"/>
      <c r="C42" s="16"/>
      <c r="D42" s="16"/>
      <c r="E42" s="1"/>
      <c r="F42" s="16"/>
      <c r="G42" s="1"/>
      <c r="H42" s="1"/>
      <c r="I42" s="16"/>
      <c r="J42" s="1"/>
      <c r="K42" s="16"/>
      <c r="L42" s="1"/>
      <c r="M42" s="16"/>
      <c r="N42" s="16"/>
      <c r="O42" s="1"/>
      <c r="P42" s="1"/>
      <c r="Q42" s="1"/>
      <c r="R42" s="1"/>
      <c r="S42" s="1"/>
      <c r="T42" s="1"/>
      <c r="U42" s="5"/>
      <c r="V42" s="1"/>
      <c r="W42" s="1">
        <f t="shared" si="2"/>
        <v>0</v>
      </c>
    </row>
    <row r="43" spans="1:23" x14ac:dyDescent="0.25">
      <c r="A43" s="16"/>
      <c r="B43" s="16"/>
      <c r="C43" s="16"/>
      <c r="D43" s="16"/>
      <c r="E43" s="1"/>
      <c r="F43" s="16"/>
      <c r="G43" s="1"/>
      <c r="H43" s="1"/>
      <c r="I43" s="16"/>
      <c r="J43" s="1"/>
      <c r="K43" s="16"/>
      <c r="L43" s="1"/>
      <c r="M43" s="16"/>
      <c r="N43" s="16"/>
      <c r="O43" s="1"/>
      <c r="P43" s="1"/>
      <c r="Q43" s="1"/>
      <c r="R43" s="1"/>
      <c r="S43" s="1"/>
      <c r="T43" s="1"/>
      <c r="U43" s="5"/>
      <c r="V43" s="1"/>
      <c r="W43" s="1">
        <f t="shared" si="2"/>
        <v>0</v>
      </c>
    </row>
    <row r="44" spans="1:23" x14ac:dyDescent="0.25">
      <c r="A44">
        <f t="shared" ref="A44:Q44" si="3">SUM(A36:A43)</f>
        <v>0</v>
      </c>
      <c r="B44">
        <f t="shared" si="3"/>
        <v>0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  <c r="R44">
        <f>SUM(R36:R43)</f>
        <v>0</v>
      </c>
      <c r="S44">
        <f>SUM(S36:S43)</f>
        <v>0</v>
      </c>
      <c r="T44">
        <f>SUM(T36:T43)</f>
        <v>0</v>
      </c>
      <c r="U44">
        <f xml:space="preserve"> SUM(U36:U43)</f>
        <v>0</v>
      </c>
      <c r="V44">
        <f xml:space="preserve"> SUM(V36:V43)</f>
        <v>0</v>
      </c>
      <c r="W44" s="1">
        <f t="shared" si="2"/>
        <v>0</v>
      </c>
    </row>
  </sheetData>
  <mergeCells count="5">
    <mergeCell ref="X1:X2"/>
    <mergeCell ref="A34:V34"/>
    <mergeCell ref="W34:W35"/>
    <mergeCell ref="A1:A2"/>
    <mergeCell ref="B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zoomScaleNormal="100" workbookViewId="0">
      <selection activeCell="I11" sqref="I11"/>
    </sheetView>
  </sheetViews>
  <sheetFormatPr defaultRowHeight="15" x14ac:dyDescent="0.25"/>
  <cols>
    <col min="1" max="1" width="15.7109375" bestFit="1" customWidth="1"/>
    <col min="2" max="2" width="6.42578125" customWidth="1"/>
    <col min="3" max="3" width="7.28515625" bestFit="1" customWidth="1"/>
    <col min="4" max="4" width="8.7109375" bestFit="1" customWidth="1"/>
    <col min="5" max="5" width="6.5703125" bestFit="1" customWidth="1"/>
    <col min="6" max="6" width="7.5703125" bestFit="1" customWidth="1"/>
    <col min="7" max="7" width="6.85546875" bestFit="1" customWidth="1"/>
    <col min="8" max="8" width="7" bestFit="1" customWidth="1"/>
    <col min="9" max="9" width="7.42578125" customWidth="1"/>
    <col min="10" max="10" width="7.85546875" customWidth="1"/>
    <col min="11" max="11" width="7.7109375" customWidth="1"/>
    <col min="12" max="12" width="8" customWidth="1"/>
    <col min="13" max="22" width="7.28515625" bestFit="1" customWidth="1"/>
    <col min="23" max="23" width="7" bestFit="1" customWidth="1"/>
    <col min="24" max="24" width="6" bestFit="1" customWidth="1"/>
  </cols>
  <sheetData>
    <row r="1" spans="1:23" x14ac:dyDescent="0.25">
      <c r="A1" s="83"/>
      <c r="B1" s="87" t="s">
        <v>15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98" t="s">
        <v>1</v>
      </c>
      <c r="S1" s="98" t="s">
        <v>36</v>
      </c>
      <c r="T1" s="98" t="s">
        <v>35</v>
      </c>
      <c r="U1" s="9"/>
      <c r="V1" s="9"/>
      <c r="W1" s="41"/>
    </row>
    <row r="2" spans="1:23" x14ac:dyDescent="0.25">
      <c r="A2" s="84"/>
      <c r="B2" s="26">
        <v>12</v>
      </c>
      <c r="C2" s="26">
        <v>13</v>
      </c>
      <c r="D2" s="26">
        <v>16</v>
      </c>
      <c r="E2" s="26">
        <v>17</v>
      </c>
      <c r="F2" s="26">
        <v>18</v>
      </c>
      <c r="G2" s="26">
        <v>19</v>
      </c>
      <c r="H2" s="26">
        <v>20</v>
      </c>
      <c r="I2" s="26">
        <v>23</v>
      </c>
      <c r="J2" s="26">
        <v>24</v>
      </c>
      <c r="K2" s="26">
        <v>25</v>
      </c>
      <c r="L2" s="72">
        <v>26</v>
      </c>
      <c r="M2" s="26">
        <v>27</v>
      </c>
      <c r="N2" s="26">
        <v>29</v>
      </c>
      <c r="O2" s="26">
        <v>31</v>
      </c>
      <c r="P2" s="26"/>
      <c r="Q2" s="26"/>
      <c r="R2" s="99"/>
      <c r="S2" s="99"/>
      <c r="T2" s="99"/>
      <c r="U2" s="10"/>
      <c r="V2" s="10"/>
      <c r="W2" s="41"/>
    </row>
    <row r="3" spans="1:23" x14ac:dyDescent="0.25">
      <c r="A3" s="1" t="s">
        <v>44</v>
      </c>
      <c r="B3" s="57">
        <v>2</v>
      </c>
      <c r="C3" s="57">
        <v>2</v>
      </c>
      <c r="D3" s="57"/>
      <c r="E3" s="57"/>
      <c r="F3" s="57"/>
      <c r="G3" s="57"/>
      <c r="H3" s="57">
        <v>2</v>
      </c>
      <c r="I3" s="57"/>
      <c r="J3" s="57"/>
      <c r="K3" s="57"/>
      <c r="L3" s="69"/>
      <c r="M3" s="57"/>
      <c r="N3" s="71"/>
      <c r="O3" s="71"/>
      <c r="P3" s="57"/>
      <c r="Q3" s="57"/>
      <c r="R3" s="1">
        <f xml:space="preserve"> SUM(B3:Q3)</f>
        <v>6</v>
      </c>
      <c r="S3" s="71">
        <f>T3-R3</f>
        <v>201</v>
      </c>
      <c r="T3" s="71">
        <v>207</v>
      </c>
      <c r="U3" s="11"/>
      <c r="V3" s="11"/>
      <c r="W3" s="11"/>
    </row>
    <row r="4" spans="1:23" x14ac:dyDescent="0.25">
      <c r="A4" s="71" t="s">
        <v>45</v>
      </c>
      <c r="B4" s="57"/>
      <c r="C4" s="57">
        <v>2</v>
      </c>
      <c r="D4" s="57"/>
      <c r="E4" s="57"/>
      <c r="F4" s="57"/>
      <c r="G4" s="57">
        <v>2</v>
      </c>
      <c r="H4" s="57"/>
      <c r="I4" s="57"/>
      <c r="J4" s="57"/>
      <c r="K4" s="57"/>
      <c r="L4" s="69"/>
      <c r="M4" s="57"/>
      <c r="N4" s="71"/>
      <c r="O4" s="71"/>
      <c r="P4" s="57"/>
      <c r="Q4" s="57"/>
      <c r="R4" s="1">
        <f t="shared" ref="R4:R14" si="0" xml:space="preserve"> SUM(B4:Q4)</f>
        <v>4</v>
      </c>
      <c r="S4" s="71">
        <f t="shared" ref="S4:S9" si="1">T4-R4</f>
        <v>69</v>
      </c>
      <c r="T4" s="71">
        <v>73</v>
      </c>
      <c r="U4" s="11"/>
      <c r="V4" s="11"/>
      <c r="W4" s="11"/>
    </row>
    <row r="5" spans="1:23" x14ac:dyDescent="0.25">
      <c r="A5" s="71" t="s">
        <v>46</v>
      </c>
      <c r="B5" s="69"/>
      <c r="C5" s="69"/>
      <c r="D5" s="69"/>
      <c r="E5" s="69">
        <v>2</v>
      </c>
      <c r="F5" s="69"/>
      <c r="G5" s="69"/>
      <c r="H5" s="69"/>
      <c r="I5" s="69"/>
      <c r="J5" s="69"/>
      <c r="K5" s="69"/>
      <c r="L5" s="69"/>
      <c r="M5" s="69"/>
      <c r="N5" s="71"/>
      <c r="O5" s="71"/>
      <c r="P5" s="69"/>
      <c r="Q5" s="69"/>
      <c r="R5" s="1">
        <f t="shared" si="0"/>
        <v>2</v>
      </c>
      <c r="S5" s="71">
        <f t="shared" si="1"/>
        <v>30</v>
      </c>
      <c r="T5" s="71">
        <v>32</v>
      </c>
      <c r="U5" s="11"/>
      <c r="V5" s="11"/>
      <c r="W5" s="11"/>
    </row>
    <row r="6" spans="1:23" x14ac:dyDescent="0.25">
      <c r="A6" s="71" t="s">
        <v>47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1"/>
      <c r="O6" s="71"/>
      <c r="P6" s="69"/>
      <c r="Q6" s="69"/>
      <c r="R6" s="1">
        <f t="shared" si="0"/>
        <v>0</v>
      </c>
      <c r="S6" s="71">
        <f t="shared" si="1"/>
        <v>32</v>
      </c>
      <c r="T6" s="71">
        <v>32</v>
      </c>
      <c r="U6" s="11"/>
      <c r="V6" s="11"/>
      <c r="W6" s="11"/>
    </row>
    <row r="7" spans="1:23" x14ac:dyDescent="0.25">
      <c r="A7" s="78" t="s">
        <v>40</v>
      </c>
      <c r="B7" s="79"/>
      <c r="C7" s="79"/>
      <c r="D7" s="79"/>
      <c r="E7" s="79">
        <v>2</v>
      </c>
      <c r="F7" s="79"/>
      <c r="G7" s="79"/>
      <c r="H7" s="79">
        <v>2</v>
      </c>
      <c r="I7" s="79"/>
      <c r="J7" s="79"/>
      <c r="K7" s="79"/>
      <c r="L7" s="79"/>
      <c r="M7" s="79"/>
      <c r="N7" s="79"/>
      <c r="O7" s="79"/>
      <c r="P7" s="79"/>
      <c r="Q7" s="79"/>
      <c r="R7" s="1">
        <f t="shared" si="0"/>
        <v>4</v>
      </c>
      <c r="S7" s="71">
        <f t="shared" si="1"/>
        <v>90</v>
      </c>
      <c r="T7" s="71">
        <v>94</v>
      </c>
      <c r="U7" s="11"/>
      <c r="V7" s="11"/>
      <c r="W7" s="11"/>
    </row>
    <row r="8" spans="1:23" x14ac:dyDescent="0.25">
      <c r="A8" s="79" t="s">
        <v>41</v>
      </c>
      <c r="B8" s="79"/>
      <c r="C8" s="79"/>
      <c r="D8" s="79">
        <v>2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1">
        <f t="shared" si="0"/>
        <v>2</v>
      </c>
      <c r="S8" s="71">
        <f t="shared" si="1"/>
        <v>48</v>
      </c>
      <c r="T8" s="71">
        <v>50</v>
      </c>
      <c r="U8" s="11"/>
      <c r="V8" s="11"/>
      <c r="W8" s="11"/>
    </row>
    <row r="9" spans="1:23" x14ac:dyDescent="0.25">
      <c r="A9" s="79" t="s">
        <v>42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1">
        <f t="shared" si="0"/>
        <v>0</v>
      </c>
      <c r="S9" s="71">
        <f t="shared" si="1"/>
        <v>50</v>
      </c>
      <c r="T9" s="71">
        <v>50</v>
      </c>
      <c r="U9" s="11"/>
      <c r="V9" s="11"/>
      <c r="W9" s="11"/>
    </row>
    <row r="10" spans="1:23" x14ac:dyDescent="0.25">
      <c r="A10" s="79" t="s">
        <v>43</v>
      </c>
      <c r="B10" s="79"/>
      <c r="C10" s="79"/>
      <c r="D10" s="79"/>
      <c r="E10" s="79">
        <v>2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>
        <f t="shared" si="0"/>
        <v>2</v>
      </c>
      <c r="S10" s="71">
        <f>T10-R10</f>
        <v>134</v>
      </c>
      <c r="T10" s="71">
        <v>136</v>
      </c>
      <c r="U10" s="11"/>
      <c r="V10" s="11"/>
      <c r="W10" s="11"/>
    </row>
    <row r="11" spans="1:23" x14ac:dyDescent="0.25">
      <c r="A11" s="80" t="s">
        <v>38</v>
      </c>
      <c r="B11" s="80">
        <v>2</v>
      </c>
      <c r="C11" s="80"/>
      <c r="D11" s="80">
        <v>2</v>
      </c>
      <c r="E11" s="80">
        <v>2</v>
      </c>
      <c r="F11" s="80"/>
      <c r="G11" s="80">
        <v>2</v>
      </c>
      <c r="H11" s="80">
        <v>2</v>
      </c>
      <c r="I11" s="80">
        <v>6</v>
      </c>
      <c r="J11" s="80"/>
      <c r="K11" s="80"/>
      <c r="L11" s="80"/>
      <c r="M11" s="80"/>
      <c r="N11" s="80"/>
      <c r="O11" s="80"/>
      <c r="P11" s="80"/>
      <c r="Q11" s="80"/>
      <c r="R11" s="1">
        <f t="shared" si="0"/>
        <v>16</v>
      </c>
      <c r="S11" s="76"/>
      <c r="T11" s="76"/>
      <c r="U11" s="11"/>
      <c r="V11" s="11"/>
      <c r="W11" s="11"/>
    </row>
    <row r="12" spans="1:23" x14ac:dyDescent="0.25">
      <c r="A12" s="80">
        <v>303</v>
      </c>
      <c r="B12" s="80"/>
      <c r="C12" s="80"/>
      <c r="D12" s="80"/>
      <c r="E12" s="80"/>
      <c r="F12" s="80">
        <v>4</v>
      </c>
      <c r="G12" s="80">
        <v>2</v>
      </c>
      <c r="H12" s="80">
        <v>2</v>
      </c>
      <c r="I12" s="80"/>
      <c r="J12" s="80"/>
      <c r="K12" s="80"/>
      <c r="L12" s="80"/>
      <c r="M12" s="80"/>
      <c r="N12" s="80"/>
      <c r="O12" s="80"/>
      <c r="P12" s="80"/>
      <c r="Q12" s="80"/>
      <c r="R12" s="1">
        <f t="shared" si="0"/>
        <v>8</v>
      </c>
      <c r="S12" s="76"/>
      <c r="T12" s="76"/>
      <c r="U12" s="11"/>
      <c r="V12" s="11"/>
      <c r="W12" s="11"/>
    </row>
    <row r="13" spans="1:23" x14ac:dyDescent="0.25">
      <c r="A13" s="80">
        <v>304</v>
      </c>
      <c r="B13" s="80"/>
      <c r="C13" s="80">
        <v>2</v>
      </c>
      <c r="D13" s="80">
        <v>2</v>
      </c>
      <c r="E13" s="80"/>
      <c r="F13" s="80">
        <v>2</v>
      </c>
      <c r="G13" s="80"/>
      <c r="H13" s="80">
        <v>2</v>
      </c>
      <c r="I13" s="80"/>
      <c r="J13" s="80"/>
      <c r="K13" s="80"/>
      <c r="L13" s="80"/>
      <c r="M13" s="80"/>
      <c r="N13" s="80"/>
      <c r="O13" s="80"/>
      <c r="P13" s="80"/>
      <c r="Q13" s="80"/>
      <c r="R13" s="1">
        <f t="shared" si="0"/>
        <v>8</v>
      </c>
      <c r="S13" s="76"/>
      <c r="T13" s="76"/>
      <c r="U13" s="11"/>
      <c r="V13" s="11"/>
      <c r="W13" s="11"/>
    </row>
    <row r="14" spans="1:23" x14ac:dyDescent="0.25">
      <c r="A14" s="69" t="s">
        <v>39</v>
      </c>
      <c r="B14" s="69"/>
      <c r="C14" s="69"/>
      <c r="D14" s="69">
        <v>4</v>
      </c>
      <c r="E14" s="69"/>
      <c r="F14" s="69">
        <v>4</v>
      </c>
      <c r="G14" s="69"/>
      <c r="H14" s="69"/>
      <c r="I14" s="71">
        <v>4</v>
      </c>
      <c r="J14" s="69"/>
      <c r="K14" s="69"/>
      <c r="L14" s="69"/>
      <c r="M14" s="69"/>
      <c r="N14" s="71"/>
      <c r="O14" s="71"/>
      <c r="P14" s="69"/>
      <c r="Q14" s="69"/>
      <c r="R14" s="1">
        <f t="shared" si="0"/>
        <v>12</v>
      </c>
      <c r="S14" s="76"/>
      <c r="T14" s="76"/>
      <c r="U14" s="11"/>
      <c r="V14" s="11"/>
      <c r="W14" s="11"/>
    </row>
    <row r="15" spans="1:23" x14ac:dyDescent="0.25">
      <c r="B15">
        <f t="shared" ref="B15:Q15" si="2">SUM(B3:B14)</f>
        <v>4</v>
      </c>
      <c r="C15">
        <f t="shared" si="2"/>
        <v>6</v>
      </c>
      <c r="D15">
        <f t="shared" si="2"/>
        <v>10</v>
      </c>
      <c r="E15">
        <f t="shared" si="2"/>
        <v>8</v>
      </c>
      <c r="F15">
        <f t="shared" si="2"/>
        <v>10</v>
      </c>
      <c r="G15">
        <f t="shared" si="2"/>
        <v>6</v>
      </c>
      <c r="H15">
        <f t="shared" si="2"/>
        <v>10</v>
      </c>
      <c r="I15">
        <f t="shared" si="2"/>
        <v>10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 s="8">
        <f>SUM(R3:R10)</f>
        <v>20</v>
      </c>
    </row>
    <row r="18" spans="1:24" x14ac:dyDescent="0.25">
      <c r="A18" s="85"/>
      <c r="B18" s="93" t="s">
        <v>16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5"/>
      <c r="V18" s="98" t="s">
        <v>1</v>
      </c>
      <c r="W18" s="98" t="s">
        <v>37</v>
      </c>
    </row>
    <row r="19" spans="1:24" x14ac:dyDescent="0.25">
      <c r="A19" s="86"/>
      <c r="B19" s="26">
        <v>43862</v>
      </c>
      <c r="C19" s="26">
        <v>43863</v>
      </c>
      <c r="D19" s="26">
        <v>43864</v>
      </c>
      <c r="E19" s="26">
        <v>43866</v>
      </c>
      <c r="F19" s="26">
        <v>43868</v>
      </c>
      <c r="G19" s="26">
        <v>43869</v>
      </c>
      <c r="H19" s="26">
        <v>43870</v>
      </c>
      <c r="I19" s="26">
        <v>43871</v>
      </c>
      <c r="J19" s="26">
        <v>43873</v>
      </c>
      <c r="K19" s="26">
        <v>43875</v>
      </c>
      <c r="L19" s="26">
        <v>43876</v>
      </c>
      <c r="M19" s="26">
        <v>43877</v>
      </c>
      <c r="N19" s="26">
        <v>43878</v>
      </c>
      <c r="O19" s="26">
        <v>43881</v>
      </c>
      <c r="P19" s="26">
        <v>43882</v>
      </c>
      <c r="Q19" s="26">
        <v>43883</v>
      </c>
      <c r="R19" s="26">
        <v>43885</v>
      </c>
      <c r="S19" s="26">
        <v>43887</v>
      </c>
      <c r="T19" s="10">
        <v>43888</v>
      </c>
      <c r="U19" s="26">
        <v>43889</v>
      </c>
      <c r="V19" s="100"/>
      <c r="W19" s="100"/>
    </row>
    <row r="20" spans="1:24" x14ac:dyDescent="0.25">
      <c r="A20" s="77">
        <v>206</v>
      </c>
      <c r="B20" s="38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4"/>
      <c r="Q20" s="71"/>
      <c r="R20" s="71"/>
      <c r="S20" s="71"/>
      <c r="T20" s="71"/>
      <c r="U20" s="71"/>
      <c r="V20" s="37">
        <f>SUM(B20:U20)</f>
        <v>0</v>
      </c>
      <c r="W20" s="70">
        <f t="shared" ref="W20:W27" si="3">V20+R3</f>
        <v>6</v>
      </c>
      <c r="X20" s="1">
        <f t="shared" ref="X20:X27" si="4">T3-W20</f>
        <v>201</v>
      </c>
    </row>
    <row r="21" spans="1:24" x14ac:dyDescent="0.25">
      <c r="A21" s="71" t="s">
        <v>31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4"/>
      <c r="Q21" s="71"/>
      <c r="R21" s="71"/>
      <c r="S21" s="71"/>
      <c r="T21" s="71"/>
      <c r="U21" s="71"/>
      <c r="V21" s="37">
        <f t="shared" ref="V21:V22" si="5">SUM(B21:U21)</f>
        <v>0</v>
      </c>
      <c r="W21" s="70">
        <f t="shared" si="3"/>
        <v>4</v>
      </c>
      <c r="X21" s="1">
        <f t="shared" si="4"/>
        <v>69</v>
      </c>
    </row>
    <row r="22" spans="1:24" x14ac:dyDescent="0.25">
      <c r="A22" s="71" t="s">
        <v>29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4"/>
      <c r="Q22" s="71"/>
      <c r="R22" s="71"/>
      <c r="S22" s="71"/>
      <c r="T22" s="71"/>
      <c r="U22" s="71"/>
      <c r="V22" s="37">
        <f t="shared" si="5"/>
        <v>0</v>
      </c>
      <c r="W22" s="70">
        <f t="shared" si="3"/>
        <v>2</v>
      </c>
      <c r="X22" s="1">
        <f t="shared" si="4"/>
        <v>30</v>
      </c>
    </row>
    <row r="23" spans="1:24" x14ac:dyDescent="0.25">
      <c r="A23" s="71" t="s">
        <v>30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4"/>
      <c r="Q23" s="71"/>
      <c r="R23" s="71"/>
      <c r="S23" s="71"/>
      <c r="T23" s="71"/>
      <c r="U23" s="71"/>
      <c r="V23" s="37">
        <f>SUM(B23:U23)</f>
        <v>0</v>
      </c>
      <c r="W23" s="70">
        <f t="shared" si="3"/>
        <v>0</v>
      </c>
      <c r="X23" s="1">
        <f t="shared" si="4"/>
        <v>32</v>
      </c>
    </row>
    <row r="24" spans="1:24" x14ac:dyDescent="0.25">
      <c r="A24" s="71" t="s">
        <v>32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4"/>
      <c r="Q24" s="71"/>
      <c r="R24" s="71"/>
      <c r="S24" s="71"/>
      <c r="T24" s="71"/>
      <c r="U24" s="71"/>
      <c r="V24" s="70">
        <f t="shared" ref="V24:V29" si="6">SUM(B24:U24)</f>
        <v>0</v>
      </c>
      <c r="W24" s="70">
        <f t="shared" si="3"/>
        <v>4</v>
      </c>
      <c r="X24" s="1">
        <f t="shared" si="4"/>
        <v>90</v>
      </c>
    </row>
    <row r="25" spans="1:24" x14ac:dyDescent="0.25">
      <c r="A25" s="71" t="s">
        <v>34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4"/>
      <c r="Q25" s="71"/>
      <c r="R25" s="71"/>
      <c r="S25" s="71"/>
      <c r="T25" s="71"/>
      <c r="U25" s="71"/>
      <c r="V25" s="70">
        <f t="shared" si="6"/>
        <v>0</v>
      </c>
      <c r="W25" s="70">
        <f t="shared" si="3"/>
        <v>2</v>
      </c>
      <c r="X25" s="1">
        <f t="shared" si="4"/>
        <v>48</v>
      </c>
    </row>
    <row r="26" spans="1:24" x14ac:dyDescent="0.25">
      <c r="A26" s="71">
        <v>308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4"/>
      <c r="Q26" s="71"/>
      <c r="R26" s="71"/>
      <c r="S26" s="71"/>
      <c r="T26" s="71"/>
      <c r="U26" s="71"/>
      <c r="V26" s="70">
        <f t="shared" si="6"/>
        <v>0</v>
      </c>
      <c r="W26" s="70">
        <f t="shared" si="3"/>
        <v>0</v>
      </c>
      <c r="X26" s="1">
        <f t="shared" si="4"/>
        <v>50</v>
      </c>
    </row>
    <row r="27" spans="1:24" x14ac:dyDescent="0.25">
      <c r="A27" s="71" t="s">
        <v>33</v>
      </c>
      <c r="B27" s="71"/>
      <c r="C27" s="71"/>
      <c r="D27" s="71"/>
      <c r="E27" s="71"/>
      <c r="F27" s="71"/>
      <c r="G27" s="71"/>
      <c r="H27" s="71"/>
      <c r="I27" s="71"/>
      <c r="J27" s="73"/>
      <c r="K27" s="71"/>
      <c r="L27" s="71"/>
      <c r="M27" s="71"/>
      <c r="N27" s="71"/>
      <c r="O27" s="74"/>
      <c r="P27" s="74"/>
      <c r="Q27" s="71"/>
      <c r="R27" s="71"/>
      <c r="S27" s="75"/>
      <c r="T27" s="71"/>
      <c r="U27" s="71"/>
      <c r="V27" s="70">
        <f t="shared" si="6"/>
        <v>0</v>
      </c>
      <c r="W27" s="70">
        <f t="shared" si="3"/>
        <v>2</v>
      </c>
      <c r="X27" s="1">
        <f t="shared" si="4"/>
        <v>134</v>
      </c>
    </row>
    <row r="28" spans="1:24" x14ac:dyDescent="0.25">
      <c r="A28" s="71">
        <v>304</v>
      </c>
      <c r="B28" s="71"/>
      <c r="C28" s="71"/>
      <c r="D28" s="71"/>
      <c r="E28" s="71"/>
      <c r="F28" s="71"/>
      <c r="G28" s="71"/>
      <c r="H28" s="71"/>
      <c r="I28" s="71"/>
      <c r="J28" s="73"/>
      <c r="K28" s="71"/>
      <c r="L28" s="71"/>
      <c r="M28" s="71"/>
      <c r="N28" s="71"/>
      <c r="O28" s="74"/>
      <c r="P28" s="74"/>
      <c r="Q28" s="71"/>
      <c r="R28" s="71"/>
      <c r="S28" s="75"/>
      <c r="T28" s="71"/>
      <c r="U28" s="71"/>
      <c r="V28" s="70">
        <f t="shared" si="6"/>
        <v>0</v>
      </c>
      <c r="W28" s="70" t="e">
        <f>V28+#REF!</f>
        <v>#REF!</v>
      </c>
      <c r="X28" s="1" t="e">
        <f>#REF!-W28</f>
        <v>#REF!</v>
      </c>
    </row>
    <row r="29" spans="1:24" x14ac:dyDescent="0.25">
      <c r="A29" s="71">
        <v>305</v>
      </c>
      <c r="B29" s="71"/>
      <c r="C29" s="71"/>
      <c r="D29" s="71"/>
      <c r="E29" s="71"/>
      <c r="F29" s="71"/>
      <c r="G29" s="71"/>
      <c r="H29" s="71"/>
      <c r="I29" s="71"/>
      <c r="J29" s="73"/>
      <c r="K29" s="71"/>
      <c r="L29" s="71"/>
      <c r="M29" s="71"/>
      <c r="N29" s="71"/>
      <c r="O29" s="74"/>
      <c r="P29" s="74"/>
      <c r="Q29" s="71"/>
      <c r="R29" s="71"/>
      <c r="S29" s="75"/>
      <c r="T29" s="71"/>
      <c r="U29" s="71"/>
      <c r="V29" s="70">
        <f t="shared" si="6"/>
        <v>0</v>
      </c>
      <c r="W29" s="70" t="e">
        <f>V29+#REF!</f>
        <v>#REF!</v>
      </c>
      <c r="X29" s="1" t="e">
        <f>#REF!-W29</f>
        <v>#REF!</v>
      </c>
    </row>
    <row r="30" spans="1:24" x14ac:dyDescent="0.25">
      <c r="B30">
        <f>SUM(B20:B29)</f>
        <v>0</v>
      </c>
      <c r="C30">
        <f t="shared" ref="C30:U30" si="7">SUM(C20:C29)</f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</row>
    <row r="33" spans="1:24" x14ac:dyDescent="0.25">
      <c r="A33" s="85"/>
      <c r="B33" s="93" t="s">
        <v>17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5"/>
      <c r="X33" s="98" t="s">
        <v>1</v>
      </c>
    </row>
    <row r="34" spans="1:24" x14ac:dyDescent="0.25">
      <c r="A34" s="86"/>
      <c r="B34" s="42">
        <v>43892</v>
      </c>
      <c r="C34" s="42">
        <v>43893</v>
      </c>
      <c r="D34" s="42">
        <v>43894</v>
      </c>
      <c r="E34" s="42">
        <v>43895</v>
      </c>
      <c r="F34" s="42">
        <v>43896</v>
      </c>
      <c r="G34" s="42">
        <v>43899</v>
      </c>
      <c r="H34" s="42">
        <v>43900</v>
      </c>
      <c r="I34" s="42">
        <v>43901</v>
      </c>
      <c r="J34" s="42">
        <v>43902</v>
      </c>
      <c r="K34" s="42">
        <v>43903</v>
      </c>
      <c r="L34" s="42">
        <v>43906</v>
      </c>
      <c r="M34" s="42">
        <v>43907</v>
      </c>
      <c r="N34" s="42">
        <v>43908</v>
      </c>
      <c r="O34" s="42">
        <v>43909</v>
      </c>
      <c r="P34" s="42">
        <v>43910</v>
      </c>
      <c r="Q34" s="42">
        <v>43913</v>
      </c>
      <c r="R34" s="42">
        <v>43914</v>
      </c>
      <c r="S34" s="42">
        <v>43915</v>
      </c>
      <c r="T34" s="10">
        <v>43916</v>
      </c>
      <c r="U34" s="42">
        <v>43917</v>
      </c>
      <c r="V34" s="42">
        <v>43920</v>
      </c>
      <c r="W34" s="42">
        <v>43921</v>
      </c>
      <c r="X34" s="100"/>
    </row>
    <row r="35" spans="1:24" x14ac:dyDescent="0.25">
      <c r="A35" s="1">
        <v>207</v>
      </c>
      <c r="B35" s="38"/>
      <c r="C35" s="38"/>
      <c r="D35" s="38"/>
      <c r="E35" s="38"/>
      <c r="F35" s="37"/>
      <c r="G35" s="37"/>
      <c r="H35" s="38"/>
      <c r="I35" s="37"/>
      <c r="J35" s="37"/>
      <c r="K35" s="38"/>
      <c r="L35" s="37"/>
      <c r="M35" s="38"/>
      <c r="N35" s="38"/>
      <c r="O35" s="38"/>
      <c r="P35" s="37"/>
      <c r="Q35" s="37"/>
      <c r="R35" s="37"/>
      <c r="S35" s="37"/>
      <c r="T35" s="37"/>
      <c r="U35" s="37"/>
      <c r="V35" s="37"/>
      <c r="W35" s="1"/>
      <c r="X35" s="37">
        <f>SUM(B35:W35)</f>
        <v>0</v>
      </c>
    </row>
    <row r="36" spans="1:24" x14ac:dyDescent="0.25">
      <c r="A36" s="1">
        <v>208</v>
      </c>
      <c r="B36" s="38"/>
      <c r="C36" s="38"/>
      <c r="D36" s="38"/>
      <c r="E36" s="38"/>
      <c r="F36" s="37"/>
      <c r="G36" s="37"/>
      <c r="H36" s="38"/>
      <c r="I36" s="37"/>
      <c r="J36" s="37"/>
      <c r="K36" s="38"/>
      <c r="L36" s="37"/>
      <c r="M36" s="38"/>
      <c r="N36" s="38"/>
      <c r="O36" s="38"/>
      <c r="P36" s="37"/>
      <c r="Q36" s="37"/>
      <c r="R36" s="37"/>
      <c r="S36" s="37"/>
      <c r="T36" s="37"/>
      <c r="U36" s="37"/>
      <c r="V36" s="37"/>
      <c r="X36" s="37">
        <f>SUM(B36:W36)</f>
        <v>0</v>
      </c>
    </row>
    <row r="37" spans="1:24" x14ac:dyDescent="0.25">
      <c r="A37" s="1">
        <v>307</v>
      </c>
      <c r="B37" s="38"/>
      <c r="C37" s="38"/>
      <c r="D37" s="38"/>
      <c r="E37" s="38"/>
      <c r="F37" s="37"/>
      <c r="G37" s="37"/>
      <c r="H37" s="38"/>
      <c r="I37" s="37"/>
      <c r="J37" s="37"/>
      <c r="K37" s="38"/>
      <c r="L37" s="37"/>
      <c r="M37" s="38"/>
      <c r="N37" s="37"/>
      <c r="O37" s="38"/>
      <c r="P37" s="37"/>
      <c r="Q37" s="37"/>
      <c r="R37" s="37"/>
      <c r="S37" s="37"/>
      <c r="T37" s="37"/>
      <c r="U37" s="37"/>
      <c r="V37" s="37"/>
      <c r="W37" s="1"/>
      <c r="X37" s="37">
        <f>SUM(B37:W37)</f>
        <v>0</v>
      </c>
    </row>
    <row r="38" spans="1:24" x14ac:dyDescent="0.25">
      <c r="A38" s="1">
        <v>308</v>
      </c>
      <c r="B38" s="38"/>
      <c r="C38" s="38"/>
      <c r="D38" s="38"/>
      <c r="E38" s="38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37"/>
      <c r="Q38" s="37"/>
      <c r="R38" s="37"/>
      <c r="S38" s="37"/>
      <c r="T38" s="37"/>
      <c r="U38" s="37"/>
      <c r="V38" s="37"/>
      <c r="W38" s="1"/>
      <c r="X38" s="37">
        <f>SUM(B38:W38)</f>
        <v>0</v>
      </c>
    </row>
    <row r="39" spans="1:24" x14ac:dyDescent="0.25">
      <c r="B39">
        <f>SUM(B35:B38)</f>
        <v>0</v>
      </c>
      <c r="C39">
        <f t="shared" ref="C39" si="8">SUM(C35:C38)</f>
        <v>0</v>
      </c>
      <c r="D39">
        <f t="shared" ref="D39" si="9">SUM(D35:D38)</f>
        <v>0</v>
      </c>
      <c r="E39">
        <f t="shared" ref="E39" si="10">SUM(E35:E38)</f>
        <v>0</v>
      </c>
      <c r="F39">
        <f t="shared" ref="F39" si="11">SUM(F35:F38)</f>
        <v>0</v>
      </c>
      <c r="G39">
        <f t="shared" ref="G39" si="12">SUM(G35:G38)</f>
        <v>0</v>
      </c>
      <c r="H39">
        <f t="shared" ref="H39" si="13">SUM(H35:H38)</f>
        <v>0</v>
      </c>
      <c r="I39">
        <f t="shared" ref="I39" si="14">SUM(I35:I38)</f>
        <v>0</v>
      </c>
      <c r="J39">
        <f t="shared" ref="J39" si="15">SUM(J35:J38)</f>
        <v>0</v>
      </c>
      <c r="K39">
        <f t="shared" ref="K39" si="16">SUM(K35:K38)</f>
        <v>0</v>
      </c>
      <c r="L39">
        <f t="shared" ref="L39" si="17">SUM(L35:L38)</f>
        <v>0</v>
      </c>
      <c r="M39">
        <f t="shared" ref="M39" si="18">SUM(M35:M38)</f>
        <v>0</v>
      </c>
      <c r="N39">
        <f t="shared" ref="N39" si="19">SUM(N35:N38)</f>
        <v>0</v>
      </c>
      <c r="O39">
        <f t="shared" ref="O39" si="20">SUM(O35:O38)</f>
        <v>0</v>
      </c>
      <c r="P39">
        <f t="shared" ref="P39" si="21">SUM(P35:P38)</f>
        <v>0</v>
      </c>
      <c r="Q39">
        <f t="shared" ref="Q39" si="22">SUM(Q35:Q38)</f>
        <v>0</v>
      </c>
      <c r="R39">
        <f t="shared" ref="R39" si="23">SUM(R35:R38)</f>
        <v>0</v>
      </c>
      <c r="S39">
        <f t="shared" ref="S39" si="24">SUM(S35:S38)</f>
        <v>0</v>
      </c>
      <c r="T39">
        <f t="shared" ref="T39" si="25">SUM(T35:T38)</f>
        <v>0</v>
      </c>
      <c r="U39">
        <f t="shared" ref="U39" si="26">SUM(U35:U38)</f>
        <v>0</v>
      </c>
      <c r="V39">
        <f t="shared" ref="V39" si="27">SUM(V35:V38)</f>
        <v>0</v>
      </c>
      <c r="W39">
        <f t="shared" ref="W39" si="28">SUM(W35:W38)</f>
        <v>0</v>
      </c>
    </row>
    <row r="42" spans="1:24" x14ac:dyDescent="0.25">
      <c r="A42" s="85"/>
      <c r="B42" s="93" t="s">
        <v>18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5"/>
      <c r="X42" s="98" t="s">
        <v>1</v>
      </c>
    </row>
    <row r="43" spans="1:24" x14ac:dyDescent="0.25">
      <c r="A43" s="86"/>
      <c r="B43" s="42">
        <v>43922</v>
      </c>
      <c r="C43" s="42">
        <v>43923</v>
      </c>
      <c r="D43" s="42">
        <v>43924</v>
      </c>
      <c r="E43" s="42">
        <v>43927</v>
      </c>
      <c r="F43" s="42">
        <v>43928</v>
      </c>
      <c r="G43" s="42">
        <v>43929</v>
      </c>
      <c r="H43" s="42">
        <v>43930</v>
      </c>
      <c r="I43" s="42">
        <v>43931</v>
      </c>
      <c r="J43" s="42">
        <v>43934</v>
      </c>
      <c r="K43" s="42">
        <v>43935</v>
      </c>
      <c r="L43" s="42">
        <v>43936</v>
      </c>
      <c r="M43" s="42">
        <v>43937</v>
      </c>
      <c r="N43" s="42">
        <v>43938</v>
      </c>
      <c r="O43" s="42">
        <v>43941</v>
      </c>
      <c r="P43" s="42">
        <v>43942</v>
      </c>
      <c r="Q43" s="42">
        <v>43943</v>
      </c>
      <c r="R43" s="42">
        <v>43944</v>
      </c>
      <c r="S43" s="42">
        <v>43945</v>
      </c>
      <c r="T43" s="10">
        <v>43948</v>
      </c>
      <c r="U43" s="42">
        <v>43949</v>
      </c>
      <c r="V43" s="42">
        <v>43950</v>
      </c>
      <c r="W43" s="42">
        <v>43951</v>
      </c>
      <c r="X43" s="100"/>
    </row>
    <row r="44" spans="1:24" x14ac:dyDescent="0.25">
      <c r="A44" s="1">
        <v>207</v>
      </c>
      <c r="B44" s="38"/>
      <c r="C44" s="38"/>
      <c r="D44" s="38"/>
      <c r="E44" s="38"/>
      <c r="F44" s="37"/>
      <c r="G44" s="37"/>
      <c r="H44" s="38"/>
      <c r="I44" s="37"/>
      <c r="J44" s="37"/>
      <c r="K44" s="38"/>
      <c r="L44" s="37"/>
      <c r="M44" s="38"/>
      <c r="N44" s="38"/>
      <c r="O44" s="38"/>
      <c r="P44" s="37"/>
      <c r="Q44" s="37"/>
      <c r="R44" s="37"/>
      <c r="S44" s="37"/>
      <c r="T44" s="37"/>
      <c r="U44" s="37"/>
      <c r="V44" s="37"/>
      <c r="W44" s="1"/>
      <c r="X44" s="37">
        <f>SUM(B44:W44)</f>
        <v>0</v>
      </c>
    </row>
    <row r="45" spans="1:24" x14ac:dyDescent="0.25">
      <c r="A45" s="1">
        <v>208</v>
      </c>
      <c r="B45" s="38"/>
      <c r="C45" s="38"/>
      <c r="D45" s="38"/>
      <c r="E45" s="38"/>
      <c r="F45" s="37"/>
      <c r="G45" s="37"/>
      <c r="H45" s="38"/>
      <c r="I45" s="37"/>
      <c r="J45" s="37"/>
      <c r="K45" s="38"/>
      <c r="L45" s="37"/>
      <c r="M45" s="38"/>
      <c r="N45" s="38"/>
      <c r="O45" s="38"/>
      <c r="P45" s="37"/>
      <c r="Q45" s="37"/>
      <c r="R45" s="37"/>
      <c r="S45" s="37"/>
      <c r="T45" s="37"/>
      <c r="U45" s="37"/>
      <c r="V45" s="37"/>
      <c r="X45" s="37">
        <f>SUM(B45:W45)</f>
        <v>0</v>
      </c>
    </row>
    <row r="46" spans="1:24" x14ac:dyDescent="0.25">
      <c r="A46" s="1">
        <v>307</v>
      </c>
      <c r="B46" s="38"/>
      <c r="C46" s="38"/>
      <c r="D46" s="38"/>
      <c r="E46" s="38"/>
      <c r="F46" s="37"/>
      <c r="G46" s="37"/>
      <c r="H46" s="38"/>
      <c r="I46" s="37"/>
      <c r="J46" s="37"/>
      <c r="K46" s="38"/>
      <c r="L46" s="37"/>
      <c r="M46" s="38"/>
      <c r="N46" s="37"/>
      <c r="O46" s="38"/>
      <c r="P46" s="37"/>
      <c r="Q46" s="37"/>
      <c r="R46" s="37"/>
      <c r="S46" s="37"/>
      <c r="T46" s="37"/>
      <c r="U46" s="37"/>
      <c r="V46" s="37"/>
      <c r="W46" s="1"/>
      <c r="X46" s="37">
        <f>SUM(B46:W46)</f>
        <v>0</v>
      </c>
    </row>
    <row r="47" spans="1:24" x14ac:dyDescent="0.25">
      <c r="A47" s="1">
        <v>308</v>
      </c>
      <c r="B47" s="38"/>
      <c r="C47" s="38"/>
      <c r="D47" s="38"/>
      <c r="E47" s="38"/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37"/>
      <c r="Q47" s="37"/>
      <c r="R47" s="37"/>
      <c r="S47" s="37"/>
      <c r="T47" s="37"/>
      <c r="U47" s="37"/>
      <c r="V47" s="37"/>
      <c r="W47" s="1"/>
      <c r="X47" s="37">
        <f>SUM(B47:W47)</f>
        <v>0</v>
      </c>
    </row>
    <row r="48" spans="1:24" x14ac:dyDescent="0.25">
      <c r="B48">
        <f>SUM(B44:B47)</f>
        <v>0</v>
      </c>
      <c r="C48">
        <f t="shared" ref="C48" si="29">SUM(C44:C47)</f>
        <v>0</v>
      </c>
      <c r="D48">
        <f t="shared" ref="D48" si="30">SUM(D44:D47)</f>
        <v>0</v>
      </c>
      <c r="E48">
        <f t="shared" ref="E48" si="31">SUM(E44:E47)</f>
        <v>0</v>
      </c>
      <c r="F48">
        <f t="shared" ref="F48" si="32">SUM(F44:F47)</f>
        <v>0</v>
      </c>
      <c r="G48">
        <f t="shared" ref="G48" si="33">SUM(G44:G47)</f>
        <v>0</v>
      </c>
      <c r="H48">
        <f t="shared" ref="H48" si="34">SUM(H44:H47)</f>
        <v>0</v>
      </c>
      <c r="I48">
        <f t="shared" ref="I48" si="35">SUM(I44:I47)</f>
        <v>0</v>
      </c>
      <c r="J48">
        <f t="shared" ref="J48" si="36">SUM(J44:J47)</f>
        <v>0</v>
      </c>
      <c r="K48">
        <f t="shared" ref="K48" si="37">SUM(K44:K47)</f>
        <v>0</v>
      </c>
      <c r="L48">
        <f t="shared" ref="L48" si="38">SUM(L44:L47)</f>
        <v>0</v>
      </c>
      <c r="M48">
        <f t="shared" ref="M48" si="39">SUM(M44:M47)</f>
        <v>0</v>
      </c>
      <c r="N48">
        <f t="shared" ref="N48" si="40">SUM(N44:N47)</f>
        <v>0</v>
      </c>
      <c r="O48">
        <f t="shared" ref="O48" si="41">SUM(O44:O47)</f>
        <v>0</v>
      </c>
      <c r="P48">
        <f t="shared" ref="P48" si="42">SUM(P44:P47)</f>
        <v>0</v>
      </c>
      <c r="Q48">
        <f t="shared" ref="Q48" si="43">SUM(Q44:Q47)</f>
        <v>0</v>
      </c>
      <c r="R48">
        <f t="shared" ref="R48" si="44">SUM(R44:R47)</f>
        <v>0</v>
      </c>
      <c r="S48">
        <f t="shared" ref="S48" si="45">SUM(S44:S47)</f>
        <v>0</v>
      </c>
      <c r="T48">
        <f t="shared" ref="T48" si="46">SUM(T44:T47)</f>
        <v>0</v>
      </c>
      <c r="U48">
        <f t="shared" ref="U48" si="47">SUM(U44:U47)</f>
        <v>0</v>
      </c>
      <c r="V48">
        <f t="shared" ref="V48" si="48">SUM(V44:V47)</f>
        <v>0</v>
      </c>
      <c r="W48">
        <f t="shared" ref="W48" si="49">SUM(W44:W47)</f>
        <v>0</v>
      </c>
    </row>
    <row r="51" spans="1:24" x14ac:dyDescent="0.25">
      <c r="A51" s="85"/>
      <c r="B51" s="93" t="s">
        <v>19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5"/>
      <c r="W51" s="96" t="s">
        <v>1</v>
      </c>
      <c r="X51" s="43"/>
    </row>
    <row r="52" spans="1:24" x14ac:dyDescent="0.25">
      <c r="A52" s="86"/>
      <c r="B52" s="42">
        <v>43952</v>
      </c>
      <c r="C52" s="42">
        <v>43955</v>
      </c>
      <c r="D52" s="42">
        <v>43956</v>
      </c>
      <c r="E52" s="42">
        <v>43957</v>
      </c>
      <c r="F52" s="42">
        <v>43958</v>
      </c>
      <c r="G52" s="42">
        <v>43959</v>
      </c>
      <c r="H52" s="42">
        <v>43962</v>
      </c>
      <c r="I52" s="42">
        <v>43963</v>
      </c>
      <c r="J52" s="42">
        <v>43964</v>
      </c>
      <c r="K52" s="42">
        <v>43965</v>
      </c>
      <c r="L52" s="42">
        <v>43966</v>
      </c>
      <c r="M52" s="42">
        <v>43969</v>
      </c>
      <c r="N52" s="42">
        <v>43970</v>
      </c>
      <c r="O52" s="42">
        <v>43971</v>
      </c>
      <c r="P52" s="42">
        <v>43972</v>
      </c>
      <c r="Q52" s="42">
        <v>43973</v>
      </c>
      <c r="R52" s="42">
        <v>43976</v>
      </c>
      <c r="S52" s="42">
        <v>43977</v>
      </c>
      <c r="T52" s="10">
        <v>43978</v>
      </c>
      <c r="U52" s="42">
        <v>43979</v>
      </c>
      <c r="V52" s="42">
        <v>43980</v>
      </c>
      <c r="W52" s="97"/>
      <c r="X52" s="43"/>
    </row>
    <row r="53" spans="1:24" x14ac:dyDescent="0.25">
      <c r="A53" s="1">
        <v>207</v>
      </c>
      <c r="B53" s="40"/>
      <c r="C53" s="40"/>
      <c r="D53" s="40"/>
      <c r="E53" s="40"/>
      <c r="F53" s="39"/>
      <c r="G53" s="39"/>
      <c r="H53" s="40"/>
      <c r="I53" s="39"/>
      <c r="J53" s="39"/>
      <c r="K53" s="40"/>
      <c r="L53" s="39"/>
      <c r="M53" s="40"/>
      <c r="N53" s="40"/>
      <c r="O53" s="40"/>
      <c r="P53" s="39"/>
      <c r="Q53" s="39"/>
      <c r="R53" s="39"/>
      <c r="S53" s="39"/>
      <c r="T53" s="39"/>
      <c r="U53" s="39"/>
      <c r="V53" s="39"/>
      <c r="W53" s="1">
        <f>SUM(B53:V53)</f>
        <v>0</v>
      </c>
      <c r="X53" s="44"/>
    </row>
    <row r="54" spans="1:24" x14ac:dyDescent="0.25">
      <c r="A54" s="1">
        <v>208</v>
      </c>
      <c r="B54" s="40"/>
      <c r="C54" s="40"/>
      <c r="D54" s="40"/>
      <c r="E54" s="40"/>
      <c r="F54" s="39"/>
      <c r="G54" s="39"/>
      <c r="H54" s="40"/>
      <c r="I54" s="39"/>
      <c r="J54" s="39"/>
      <c r="K54" s="40"/>
      <c r="L54" s="39"/>
      <c r="M54" s="40"/>
      <c r="N54" s="40"/>
      <c r="O54" s="40"/>
      <c r="P54" s="39"/>
      <c r="Q54" s="39"/>
      <c r="R54" s="39"/>
      <c r="S54" s="39"/>
      <c r="T54" s="39"/>
      <c r="U54" s="39"/>
      <c r="V54" s="39"/>
      <c r="W54" s="1">
        <f t="shared" ref="W54:W56" si="50">SUM(B54:V54)</f>
        <v>0</v>
      </c>
      <c r="X54" s="44"/>
    </row>
    <row r="55" spans="1:24" x14ac:dyDescent="0.25">
      <c r="A55" s="1">
        <v>307</v>
      </c>
      <c r="B55" s="40"/>
      <c r="C55" s="40"/>
      <c r="D55" s="40"/>
      <c r="E55" s="40"/>
      <c r="F55" s="39"/>
      <c r="G55" s="39"/>
      <c r="H55" s="40"/>
      <c r="I55" s="39"/>
      <c r="J55" s="39"/>
      <c r="K55" s="40"/>
      <c r="L55" s="39"/>
      <c r="M55" s="40"/>
      <c r="N55" s="39"/>
      <c r="O55" s="40"/>
      <c r="P55" s="39"/>
      <c r="Q55" s="39"/>
      <c r="R55" s="39"/>
      <c r="S55" s="39"/>
      <c r="T55" s="39"/>
      <c r="U55" s="39"/>
      <c r="V55" s="39"/>
      <c r="W55" s="1">
        <f t="shared" si="50"/>
        <v>0</v>
      </c>
      <c r="X55" s="44"/>
    </row>
    <row r="56" spans="1:24" x14ac:dyDescent="0.25">
      <c r="A56" s="1">
        <v>308</v>
      </c>
      <c r="B56" s="40"/>
      <c r="C56" s="40"/>
      <c r="D56" s="40"/>
      <c r="E56" s="40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39"/>
      <c r="Q56" s="39"/>
      <c r="R56" s="39"/>
      <c r="S56" s="39"/>
      <c r="T56" s="39"/>
      <c r="U56" s="39"/>
      <c r="V56" s="39"/>
      <c r="W56" s="1">
        <f t="shared" si="50"/>
        <v>0</v>
      </c>
      <c r="X56" s="44"/>
    </row>
    <row r="57" spans="1:24" x14ac:dyDescent="0.25">
      <c r="B57">
        <f>SUM(B53:B56)</f>
        <v>0</v>
      </c>
      <c r="C57">
        <f t="shared" ref="C57:V57" si="51">SUM(C53:C56)</f>
        <v>0</v>
      </c>
      <c r="D57">
        <f t="shared" si="51"/>
        <v>0</v>
      </c>
      <c r="E57">
        <f t="shared" si="51"/>
        <v>0</v>
      </c>
      <c r="F57">
        <f t="shared" si="51"/>
        <v>0</v>
      </c>
      <c r="G57">
        <f t="shared" si="51"/>
        <v>0</v>
      </c>
      <c r="H57">
        <f t="shared" si="51"/>
        <v>0</v>
      </c>
      <c r="I57">
        <f t="shared" si="51"/>
        <v>0</v>
      </c>
      <c r="J57">
        <f t="shared" si="51"/>
        <v>0</v>
      </c>
      <c r="K57">
        <f t="shared" si="51"/>
        <v>0</v>
      </c>
      <c r="L57">
        <f t="shared" si="51"/>
        <v>0</v>
      </c>
      <c r="M57">
        <f t="shared" si="51"/>
        <v>0</v>
      </c>
      <c r="N57">
        <f t="shared" si="51"/>
        <v>0</v>
      </c>
      <c r="O57">
        <f t="shared" si="51"/>
        <v>0</v>
      </c>
      <c r="P57">
        <f t="shared" si="51"/>
        <v>0</v>
      </c>
      <c r="Q57">
        <f t="shared" si="51"/>
        <v>0</v>
      </c>
      <c r="R57">
        <f t="shared" si="51"/>
        <v>0</v>
      </c>
      <c r="S57">
        <f t="shared" si="51"/>
        <v>0</v>
      </c>
      <c r="T57">
        <f t="shared" si="51"/>
        <v>0</v>
      </c>
      <c r="U57">
        <f t="shared" si="51"/>
        <v>0</v>
      </c>
      <c r="V57">
        <f t="shared" si="51"/>
        <v>0</v>
      </c>
    </row>
    <row r="60" spans="1:24" x14ac:dyDescent="0.25">
      <c r="A60" s="85"/>
      <c r="B60" s="93" t="s">
        <v>20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5"/>
      <c r="W60" s="96" t="s">
        <v>1</v>
      </c>
    </row>
    <row r="61" spans="1:24" x14ac:dyDescent="0.25">
      <c r="A61" s="86"/>
      <c r="B61" s="42">
        <v>43983</v>
      </c>
      <c r="C61" s="42">
        <v>43984</v>
      </c>
      <c r="D61" s="42">
        <v>43985</v>
      </c>
      <c r="E61" s="42">
        <v>43986</v>
      </c>
      <c r="F61" s="42">
        <v>43987</v>
      </c>
      <c r="G61" s="42">
        <v>43990</v>
      </c>
      <c r="H61" s="42">
        <v>43991</v>
      </c>
      <c r="I61" s="42">
        <v>43992</v>
      </c>
      <c r="J61" s="42">
        <v>43993</v>
      </c>
      <c r="K61" s="42">
        <v>43994</v>
      </c>
      <c r="L61" s="42">
        <v>43997</v>
      </c>
      <c r="M61" s="42">
        <v>43998</v>
      </c>
      <c r="N61" s="42">
        <v>43999</v>
      </c>
      <c r="O61" s="42">
        <v>44000</v>
      </c>
      <c r="P61" s="42">
        <v>44001</v>
      </c>
      <c r="Q61" s="42">
        <v>44004</v>
      </c>
      <c r="R61" s="42">
        <v>44005</v>
      </c>
      <c r="S61" s="42">
        <v>44006</v>
      </c>
      <c r="T61" s="10">
        <v>44007</v>
      </c>
      <c r="U61" s="42">
        <v>44008</v>
      </c>
      <c r="V61" s="42">
        <v>44011</v>
      </c>
      <c r="W61" s="97"/>
    </row>
    <row r="62" spans="1:24" x14ac:dyDescent="0.25">
      <c r="A62" s="1">
        <v>207</v>
      </c>
      <c r="B62" s="57"/>
      <c r="C62" s="57"/>
      <c r="D62" s="57"/>
      <c r="E62" s="57"/>
      <c r="F62" s="56"/>
      <c r="G62" s="56"/>
      <c r="H62" s="57"/>
      <c r="I62" s="56"/>
      <c r="J62" s="56"/>
      <c r="K62" s="57"/>
      <c r="L62" s="56"/>
      <c r="M62" s="57"/>
      <c r="N62" s="57"/>
      <c r="O62" s="57"/>
      <c r="P62" s="56"/>
      <c r="Q62" s="56"/>
      <c r="R62" s="56"/>
      <c r="S62" s="56"/>
      <c r="T62" s="56"/>
      <c r="U62" s="56"/>
      <c r="V62" s="56"/>
      <c r="W62" s="1">
        <f>SUM(B62:V62)</f>
        <v>0</v>
      </c>
    </row>
    <row r="63" spans="1:24" x14ac:dyDescent="0.25">
      <c r="A63" s="1">
        <v>208</v>
      </c>
      <c r="B63" s="57"/>
      <c r="C63" s="57"/>
      <c r="D63" s="57"/>
      <c r="E63" s="57"/>
      <c r="F63" s="56"/>
      <c r="G63" s="56"/>
      <c r="H63" s="57"/>
      <c r="I63" s="56"/>
      <c r="J63" s="56"/>
      <c r="K63" s="57"/>
      <c r="L63" s="56"/>
      <c r="M63" s="57"/>
      <c r="N63" s="57"/>
      <c r="O63" s="57"/>
      <c r="P63" s="56"/>
      <c r="Q63" s="56"/>
      <c r="R63" s="56"/>
      <c r="S63" s="56"/>
      <c r="T63" s="56"/>
      <c r="U63" s="56"/>
      <c r="V63" s="56"/>
      <c r="W63" s="1">
        <f t="shared" ref="W63:W65" si="52">SUM(B63:V63)</f>
        <v>0</v>
      </c>
    </row>
    <row r="64" spans="1:24" x14ac:dyDescent="0.25">
      <c r="A64" s="1">
        <v>307</v>
      </c>
      <c r="B64" s="57"/>
      <c r="C64" s="57"/>
      <c r="D64" s="57"/>
      <c r="E64" s="57"/>
      <c r="F64" s="56"/>
      <c r="G64" s="56"/>
      <c r="H64" s="57"/>
      <c r="I64" s="56"/>
      <c r="J64" s="56"/>
      <c r="K64" s="57"/>
      <c r="L64" s="56"/>
      <c r="M64" s="57"/>
      <c r="N64" s="56"/>
      <c r="O64" s="57"/>
      <c r="P64" s="56"/>
      <c r="Q64" s="56"/>
      <c r="R64" s="56"/>
      <c r="S64" s="56"/>
      <c r="T64" s="56"/>
      <c r="U64" s="56"/>
      <c r="V64" s="56"/>
      <c r="W64" s="1">
        <f t="shared" si="52"/>
        <v>0</v>
      </c>
    </row>
    <row r="65" spans="1:23" x14ac:dyDescent="0.25">
      <c r="A65" s="1">
        <v>308</v>
      </c>
      <c r="B65" s="57"/>
      <c r="C65" s="57"/>
      <c r="D65" s="57"/>
      <c r="E65" s="57"/>
      <c r="F65" s="56"/>
      <c r="G65" s="56"/>
      <c r="H65" s="56"/>
      <c r="I65" s="56"/>
      <c r="J65" s="56"/>
      <c r="K65" s="56"/>
      <c r="L65" s="56"/>
      <c r="M65" s="56"/>
      <c r="N65" s="56"/>
      <c r="O65" s="57"/>
      <c r="P65" s="56"/>
      <c r="Q65" s="56"/>
      <c r="R65" s="56"/>
      <c r="S65" s="56"/>
      <c r="T65" s="56"/>
      <c r="U65" s="56"/>
      <c r="V65" s="56"/>
      <c r="W65" s="1">
        <f t="shared" si="52"/>
        <v>0</v>
      </c>
    </row>
    <row r="66" spans="1:23" x14ac:dyDescent="0.25">
      <c r="B66">
        <f>SUM(B62:B65)</f>
        <v>0</v>
      </c>
      <c r="C66">
        <f t="shared" ref="C66:V66" si="53">SUM(C62:C65)</f>
        <v>0</v>
      </c>
      <c r="D66">
        <f t="shared" si="53"/>
        <v>0</v>
      </c>
      <c r="E66">
        <f t="shared" si="53"/>
        <v>0</v>
      </c>
      <c r="F66">
        <f t="shared" si="53"/>
        <v>0</v>
      </c>
      <c r="G66">
        <f t="shared" si="53"/>
        <v>0</v>
      </c>
      <c r="H66">
        <f t="shared" si="53"/>
        <v>0</v>
      </c>
      <c r="I66">
        <f t="shared" si="53"/>
        <v>0</v>
      </c>
      <c r="J66">
        <f t="shared" si="53"/>
        <v>0</v>
      </c>
      <c r="K66">
        <f t="shared" si="53"/>
        <v>0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</v>
      </c>
      <c r="P66">
        <f t="shared" si="53"/>
        <v>0</v>
      </c>
      <c r="Q66">
        <f t="shared" si="53"/>
        <v>0</v>
      </c>
      <c r="R66">
        <f t="shared" si="53"/>
        <v>0</v>
      </c>
      <c r="S66">
        <f t="shared" si="53"/>
        <v>0</v>
      </c>
      <c r="T66">
        <f t="shared" si="53"/>
        <v>0</v>
      </c>
      <c r="U66">
        <f t="shared" si="53"/>
        <v>0</v>
      </c>
      <c r="V66">
        <f t="shared" si="53"/>
        <v>0</v>
      </c>
    </row>
    <row r="69" spans="1:23" ht="15.75" thickBot="1" x14ac:dyDescent="0.3"/>
    <row r="70" spans="1:23" ht="15.75" thickBot="1" x14ac:dyDescent="0.3">
      <c r="A70" s="107"/>
      <c r="B70" s="108"/>
      <c r="C70" s="105" t="s">
        <v>7</v>
      </c>
      <c r="D70" s="105"/>
      <c r="E70" s="105"/>
      <c r="F70" s="105"/>
      <c r="G70" s="105"/>
      <c r="H70" s="106"/>
      <c r="I70" s="101" t="s">
        <v>9</v>
      </c>
      <c r="J70" s="103" t="s">
        <v>11</v>
      </c>
      <c r="K70" s="103" t="s">
        <v>28</v>
      </c>
      <c r="L70" s="103" t="s">
        <v>27</v>
      </c>
    </row>
    <row r="71" spans="1:23" ht="92.25" customHeight="1" thickBot="1" x14ac:dyDescent="0.3">
      <c r="A71" s="91"/>
      <c r="B71" s="92"/>
      <c r="C71" s="65" t="s">
        <v>21</v>
      </c>
      <c r="D71" s="59" t="s">
        <v>22</v>
      </c>
      <c r="E71" s="59" t="s">
        <v>23</v>
      </c>
      <c r="F71" s="24" t="s">
        <v>24</v>
      </c>
      <c r="G71" s="59" t="s">
        <v>25</v>
      </c>
      <c r="H71" s="59" t="s">
        <v>26</v>
      </c>
      <c r="I71" s="102"/>
      <c r="J71" s="104"/>
      <c r="K71" s="104"/>
      <c r="L71" s="104"/>
    </row>
    <row r="72" spans="1:23" ht="15.75" thickBot="1" x14ac:dyDescent="0.3">
      <c r="A72" s="111">
        <v>207</v>
      </c>
      <c r="B72" s="112"/>
      <c r="C72" s="66">
        <f>R3</f>
        <v>6</v>
      </c>
      <c r="D72" s="58">
        <f>V20</f>
        <v>0</v>
      </c>
      <c r="E72" s="21">
        <f>X35</f>
        <v>0</v>
      </c>
      <c r="F72" s="22">
        <f>X44</f>
        <v>0</v>
      </c>
      <c r="G72" s="21">
        <f>W53</f>
        <v>0</v>
      </c>
      <c r="H72" s="60">
        <f>W62</f>
        <v>0</v>
      </c>
      <c r="I72" s="64">
        <v>76</v>
      </c>
      <c r="J72" s="21">
        <f>SUM(C72:H72)</f>
        <v>6</v>
      </c>
      <c r="K72" s="21">
        <f>I72-J72</f>
        <v>70</v>
      </c>
      <c r="L72" s="21">
        <f>K72/19</f>
        <v>3.6842105263157894</v>
      </c>
      <c r="M72">
        <v>19</v>
      </c>
    </row>
    <row r="73" spans="1:23" ht="15.75" thickBot="1" x14ac:dyDescent="0.3">
      <c r="A73" s="111">
        <v>208</v>
      </c>
      <c r="B73" s="112"/>
      <c r="C73" s="66">
        <f>R4</f>
        <v>4</v>
      </c>
      <c r="D73" s="21">
        <f>V21</f>
        <v>0</v>
      </c>
      <c r="E73" s="21">
        <f>X36</f>
        <v>0</v>
      </c>
      <c r="F73" s="22">
        <f>X45</f>
        <v>0</v>
      </c>
      <c r="G73" s="21">
        <f>W54</f>
        <v>0</v>
      </c>
      <c r="H73" s="21">
        <f>W63</f>
        <v>0</v>
      </c>
      <c r="I73" s="64">
        <v>76</v>
      </c>
      <c r="J73" s="21">
        <f>SUM(C73:H73)</f>
        <v>4</v>
      </c>
      <c r="K73" s="21">
        <f t="shared" ref="K73:K75" si="54">I73-J73</f>
        <v>72</v>
      </c>
      <c r="L73" s="21">
        <f>K73/19</f>
        <v>3.7894736842105261</v>
      </c>
    </row>
    <row r="74" spans="1:23" ht="15.75" thickBot="1" x14ac:dyDescent="0.3">
      <c r="A74" s="111">
        <v>307</v>
      </c>
      <c r="B74" s="112"/>
      <c r="C74" s="66">
        <f>R8</f>
        <v>2</v>
      </c>
      <c r="D74" s="21">
        <f>V22</f>
        <v>0</v>
      </c>
      <c r="E74" s="21">
        <f>X37</f>
        <v>0</v>
      </c>
      <c r="F74" s="22">
        <f>X46</f>
        <v>0</v>
      </c>
      <c r="G74" s="21">
        <f>W55</f>
        <v>0</v>
      </c>
      <c r="H74" s="21">
        <f>W64</f>
        <v>0</v>
      </c>
      <c r="I74" s="64">
        <v>188</v>
      </c>
      <c r="J74" s="21">
        <f>SUM(C74:H74)</f>
        <v>2</v>
      </c>
      <c r="K74" s="21">
        <f>I74-J74</f>
        <v>186</v>
      </c>
      <c r="L74" s="21">
        <f>K74/19</f>
        <v>9.7894736842105257</v>
      </c>
    </row>
    <row r="75" spans="1:23" ht="15.75" thickBot="1" x14ac:dyDescent="0.3">
      <c r="A75" s="111">
        <v>308</v>
      </c>
      <c r="B75" s="112"/>
      <c r="C75" s="67">
        <f>R9</f>
        <v>0</v>
      </c>
      <c r="D75" s="61">
        <f>V23</f>
        <v>0</v>
      </c>
      <c r="E75" s="61">
        <f>X38</f>
        <v>0</v>
      </c>
      <c r="F75" s="62">
        <f>X47</f>
        <v>0</v>
      </c>
      <c r="G75" s="61">
        <f>W56</f>
        <v>0</v>
      </c>
      <c r="H75" s="61">
        <f>W65</f>
        <v>0</v>
      </c>
      <c r="I75" s="64">
        <v>188</v>
      </c>
      <c r="J75" s="21">
        <f>SUM(C75:H75)</f>
        <v>0</v>
      </c>
      <c r="K75" s="21">
        <f t="shared" si="54"/>
        <v>188</v>
      </c>
      <c r="L75" s="21">
        <f>K75/19</f>
        <v>9.8947368421052637</v>
      </c>
    </row>
    <row r="76" spans="1:23" ht="48" customHeight="1" thickBot="1" x14ac:dyDescent="0.3">
      <c r="A76" s="109" t="s">
        <v>8</v>
      </c>
      <c r="B76" s="110"/>
      <c r="C76" s="68">
        <f>SUM(C72:C75)</f>
        <v>12</v>
      </c>
      <c r="D76" s="64">
        <f t="shared" ref="D76:L76" si="55">SUM(D72:D75)</f>
        <v>0</v>
      </c>
      <c r="E76" s="64">
        <f t="shared" si="55"/>
        <v>0</v>
      </c>
      <c r="F76" s="64">
        <f t="shared" si="55"/>
        <v>0</v>
      </c>
      <c r="G76" s="64">
        <f t="shared" si="55"/>
        <v>0</v>
      </c>
      <c r="H76" s="64">
        <f t="shared" si="55"/>
        <v>0</v>
      </c>
      <c r="I76" s="64">
        <f t="shared" si="55"/>
        <v>528</v>
      </c>
      <c r="J76" s="64">
        <f t="shared" si="55"/>
        <v>12</v>
      </c>
      <c r="K76" s="64">
        <f t="shared" si="55"/>
        <v>516</v>
      </c>
      <c r="L76" s="64">
        <f t="shared" si="55"/>
        <v>27.157894736842106</v>
      </c>
    </row>
    <row r="77" spans="1:23" x14ac:dyDescent="0.25">
      <c r="B77" s="58"/>
      <c r="C77" s="58"/>
      <c r="D77" s="58"/>
      <c r="E77" s="58"/>
      <c r="F77" s="58"/>
      <c r="G77" s="58"/>
      <c r="H77" s="58"/>
      <c r="I77" s="58"/>
      <c r="J77" s="58"/>
    </row>
    <row r="78" spans="1:23" x14ac:dyDescent="0.25">
      <c r="B78" s="58"/>
      <c r="C78" s="58"/>
      <c r="D78" s="58"/>
      <c r="E78" s="58"/>
      <c r="F78" s="58"/>
      <c r="G78" s="58"/>
      <c r="H78" s="58"/>
      <c r="I78" s="58"/>
      <c r="J78" s="58"/>
    </row>
    <row r="79" spans="1:23" x14ac:dyDescent="0.25">
      <c r="B79" s="63"/>
      <c r="C79" s="58"/>
      <c r="D79" s="58"/>
      <c r="E79" s="58"/>
      <c r="F79" s="58"/>
      <c r="G79" s="58"/>
      <c r="H79" s="58"/>
      <c r="I79" s="58"/>
      <c r="J79" s="58"/>
    </row>
    <row r="80" spans="1:23" x14ac:dyDescent="0.25">
      <c r="B80" s="58"/>
      <c r="C80" s="58"/>
      <c r="D80" s="58"/>
      <c r="E80" s="58"/>
      <c r="F80" s="58"/>
      <c r="G80" s="58"/>
      <c r="H80" s="58"/>
      <c r="I80" s="58"/>
      <c r="J80" s="58"/>
    </row>
  </sheetData>
  <mergeCells count="32">
    <mergeCell ref="A76:B76"/>
    <mergeCell ref="A72:B72"/>
    <mergeCell ref="A73:B73"/>
    <mergeCell ref="A74:B74"/>
    <mergeCell ref="A75:B75"/>
    <mergeCell ref="A60:A61"/>
    <mergeCell ref="B60:V60"/>
    <mergeCell ref="W60:W61"/>
    <mergeCell ref="I70:I71"/>
    <mergeCell ref="J70:J71"/>
    <mergeCell ref="C70:H70"/>
    <mergeCell ref="K70:K71"/>
    <mergeCell ref="L70:L71"/>
    <mergeCell ref="A70:B71"/>
    <mergeCell ref="X33:X34"/>
    <mergeCell ref="A42:A43"/>
    <mergeCell ref="B42:W42"/>
    <mergeCell ref="X42:X43"/>
    <mergeCell ref="A18:A19"/>
    <mergeCell ref="B18:U18"/>
    <mergeCell ref="V18:V19"/>
    <mergeCell ref="A33:A34"/>
    <mergeCell ref="B33:W33"/>
    <mergeCell ref="W18:W19"/>
    <mergeCell ref="B51:V51"/>
    <mergeCell ref="W51:W52"/>
    <mergeCell ref="A1:A2"/>
    <mergeCell ref="B1:Q1"/>
    <mergeCell ref="R1:R2"/>
    <mergeCell ref="A51:A52"/>
    <mergeCell ref="T1:T2"/>
    <mergeCell ref="S1:S2"/>
  </mergeCells>
  <pageMargins left="0.7" right="0.7" top="0.75" bottom="0.75" header="0.3" footer="0.3"/>
  <pageSetup paperSize="9" orientation="portrait" r:id="rId1"/>
  <ignoredErrors>
    <ignoredError sqref="V20:V23 B39:W39 X35:X38 B48:W48 X44:X47 B57:V57 W53:W56 W62:W65 B66:V6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" sqref="H1:H2"/>
    </sheetView>
  </sheetViews>
  <sheetFormatPr defaultRowHeight="15" x14ac:dyDescent="0.25"/>
  <cols>
    <col min="1" max="1" width="19" customWidth="1"/>
    <col min="2" max="2" width="9.28515625" bestFit="1" customWidth="1"/>
    <col min="6" max="6" width="22.28515625" customWidth="1"/>
    <col min="7" max="7" width="19.85546875" customWidth="1"/>
    <col min="8" max="8" width="26.140625" customWidth="1"/>
  </cols>
  <sheetData>
    <row r="1" spans="1:10" ht="15" customHeight="1" thickBot="1" x14ac:dyDescent="0.3">
      <c r="A1" s="107"/>
      <c r="B1" s="113" t="s">
        <v>7</v>
      </c>
      <c r="C1" s="105"/>
      <c r="D1" s="105"/>
      <c r="E1" s="105"/>
      <c r="F1" s="98" t="s">
        <v>9</v>
      </c>
      <c r="G1" s="98" t="s">
        <v>11</v>
      </c>
      <c r="H1" s="98" t="s">
        <v>13</v>
      </c>
      <c r="I1" s="98" t="s">
        <v>14</v>
      </c>
      <c r="J1" s="19"/>
    </row>
    <row r="2" spans="1:10" ht="30" customHeight="1" thickBot="1" x14ac:dyDescent="0.3">
      <c r="A2" s="91"/>
      <c r="B2" s="21" t="s">
        <v>3</v>
      </c>
      <c r="C2" s="21" t="s">
        <v>4</v>
      </c>
      <c r="D2" s="21" t="s">
        <v>6</v>
      </c>
      <c r="E2" s="22" t="s">
        <v>5</v>
      </c>
      <c r="F2" s="99"/>
      <c r="G2" s="99"/>
      <c r="H2" s="99"/>
      <c r="I2" s="99"/>
      <c r="J2" s="19"/>
    </row>
    <row r="3" spans="1:10" ht="15.75" thickBot="1" x14ac:dyDescent="0.3">
      <c r="A3" s="20">
        <v>204</v>
      </c>
      <c r="B3" s="21">
        <f>Сентябрь!W3</f>
        <v>16</v>
      </c>
      <c r="C3" s="17">
        <f>Октябрь!Y3</f>
        <v>20</v>
      </c>
      <c r="D3" s="21">
        <f>Ноябрь!W3</f>
        <v>20</v>
      </c>
      <c r="E3" s="22">
        <f>Декабрь!X3</f>
        <v>14</v>
      </c>
      <c r="F3" s="16">
        <v>80</v>
      </c>
      <c r="G3" s="16">
        <f>SUM(B3:E3)</f>
        <v>70</v>
      </c>
      <c r="H3" s="16">
        <f>F3-G3</f>
        <v>10</v>
      </c>
      <c r="I3">
        <f t="shared" ref="I3:I10" si="0">H3/3</f>
        <v>3.3333333333333335</v>
      </c>
    </row>
    <row r="4" spans="1:10" ht="15.75" thickBot="1" x14ac:dyDescent="0.3">
      <c r="A4" s="20">
        <v>205</v>
      </c>
      <c r="B4" s="21">
        <f>Сентябрь!W4</f>
        <v>14</v>
      </c>
      <c r="C4" s="21">
        <f>Октябрь!Y4</f>
        <v>24</v>
      </c>
      <c r="D4" s="21">
        <f>Ноябрь!W4</f>
        <v>18</v>
      </c>
      <c r="E4" s="22">
        <f>Декабрь!X4</f>
        <v>16</v>
      </c>
      <c r="F4" s="16">
        <v>80</v>
      </c>
      <c r="G4" s="16">
        <f t="shared" ref="G4:G10" si="1">SUM(B4:E4)</f>
        <v>72</v>
      </c>
      <c r="H4" s="16">
        <f t="shared" ref="H4:H10" si="2">F4-G4</f>
        <v>8</v>
      </c>
      <c r="I4">
        <f t="shared" si="0"/>
        <v>2.6666666666666665</v>
      </c>
    </row>
    <row r="5" spans="1:10" ht="15.75" thickBot="1" x14ac:dyDescent="0.3">
      <c r="A5" s="20">
        <v>206</v>
      </c>
      <c r="B5" s="21">
        <f>Сентябрь!W5</f>
        <v>14</v>
      </c>
      <c r="C5" s="21">
        <f>Октябрь!Y5</f>
        <v>22</v>
      </c>
      <c r="D5" s="21">
        <f>Ноябрь!W5</f>
        <v>22</v>
      </c>
      <c r="E5" s="22">
        <f>Декабрь!X5</f>
        <v>16</v>
      </c>
      <c r="F5" s="16">
        <v>80</v>
      </c>
      <c r="G5" s="16">
        <f t="shared" si="1"/>
        <v>74</v>
      </c>
      <c r="H5" s="16">
        <f t="shared" si="2"/>
        <v>6</v>
      </c>
      <c r="I5">
        <f t="shared" si="0"/>
        <v>2</v>
      </c>
    </row>
    <row r="6" spans="1:10" ht="15.75" thickBot="1" x14ac:dyDescent="0.3">
      <c r="A6" s="20">
        <v>304</v>
      </c>
      <c r="B6" s="21">
        <f>Сентябрь!W6</f>
        <v>4</v>
      </c>
      <c r="C6" s="21">
        <f>Октябрь!Y6</f>
        <v>12</v>
      </c>
      <c r="D6" s="21">
        <f>Ноябрь!W6</f>
        <v>8</v>
      </c>
      <c r="E6" s="22">
        <f>Декабрь!X6</f>
        <v>6</v>
      </c>
      <c r="F6" s="16">
        <v>30</v>
      </c>
      <c r="G6" s="16">
        <f t="shared" si="1"/>
        <v>30</v>
      </c>
      <c r="H6" s="16">
        <f t="shared" si="2"/>
        <v>0</v>
      </c>
      <c r="I6">
        <f t="shared" si="0"/>
        <v>0</v>
      </c>
    </row>
    <row r="7" spans="1:10" ht="15.75" thickBot="1" x14ac:dyDescent="0.3">
      <c r="A7" s="20">
        <v>305</v>
      </c>
      <c r="B7" s="21">
        <f>Сентябрь!W7</f>
        <v>6</v>
      </c>
      <c r="C7" s="21">
        <f>Октябрь!Y7</f>
        <v>10</v>
      </c>
      <c r="D7" s="21">
        <f>Ноябрь!W7</f>
        <v>10</v>
      </c>
      <c r="E7" s="22">
        <f>Декабрь!X7</f>
        <v>4</v>
      </c>
      <c r="F7" s="16">
        <v>30</v>
      </c>
      <c r="G7" s="16">
        <f t="shared" si="1"/>
        <v>30</v>
      </c>
      <c r="H7" s="16">
        <f t="shared" si="2"/>
        <v>0</v>
      </c>
      <c r="I7">
        <f t="shared" si="0"/>
        <v>0</v>
      </c>
    </row>
    <row r="8" spans="1:10" ht="15.75" thickBot="1" x14ac:dyDescent="0.3">
      <c r="A8" s="20">
        <v>306</v>
      </c>
      <c r="B8" s="21">
        <f>Сентябрь!W8</f>
        <v>6</v>
      </c>
      <c r="C8" s="21">
        <f>Октябрь!Y8</f>
        <v>10</v>
      </c>
      <c r="D8" s="21">
        <f>Ноябрь!W8</f>
        <v>8</v>
      </c>
      <c r="E8" s="22">
        <f>Декабрь!X8</f>
        <v>6</v>
      </c>
      <c r="F8" s="16">
        <v>30</v>
      </c>
      <c r="G8" s="16">
        <f t="shared" si="1"/>
        <v>30</v>
      </c>
      <c r="H8" s="16">
        <f t="shared" si="2"/>
        <v>0</v>
      </c>
      <c r="I8">
        <f t="shared" si="0"/>
        <v>0</v>
      </c>
    </row>
    <row r="9" spans="1:10" ht="15.75" thickBot="1" x14ac:dyDescent="0.3">
      <c r="A9" s="20">
        <v>307</v>
      </c>
      <c r="B9" s="21">
        <f>Сентябрь!W9</f>
        <v>28</v>
      </c>
      <c r="C9" s="21">
        <f>Октябрь!Y9</f>
        <v>40</v>
      </c>
      <c r="D9" s="21">
        <f>Ноябрь!W9</f>
        <v>34</v>
      </c>
      <c r="E9" s="22">
        <f>Декабрь!X9</f>
        <v>30</v>
      </c>
      <c r="F9" s="16">
        <v>144</v>
      </c>
      <c r="G9" s="16">
        <f t="shared" si="1"/>
        <v>132</v>
      </c>
      <c r="H9" s="16">
        <f t="shared" si="2"/>
        <v>12</v>
      </c>
      <c r="I9">
        <f t="shared" si="0"/>
        <v>4</v>
      </c>
    </row>
    <row r="10" spans="1:10" ht="15.75" thickBot="1" x14ac:dyDescent="0.3">
      <c r="A10" s="23">
        <v>308</v>
      </c>
      <c r="B10" s="21">
        <f>Сентябрь!W10</f>
        <v>24</v>
      </c>
      <c r="C10" s="21">
        <f>Октябрь!Y10</f>
        <v>42</v>
      </c>
      <c r="D10" s="21">
        <f>Ноябрь!W10</f>
        <v>38</v>
      </c>
      <c r="E10" s="22">
        <f>Декабрь!X10</f>
        <v>26</v>
      </c>
      <c r="F10" s="16">
        <v>144</v>
      </c>
      <c r="G10" s="16">
        <f t="shared" si="1"/>
        <v>130</v>
      </c>
      <c r="H10" s="16">
        <f t="shared" si="2"/>
        <v>14</v>
      </c>
      <c r="I10">
        <f t="shared" si="0"/>
        <v>4.666666666666667</v>
      </c>
    </row>
    <row r="11" spans="1:10" ht="15.75" thickBot="1" x14ac:dyDescent="0.3">
      <c r="A11" s="20" t="s">
        <v>8</v>
      </c>
      <c r="B11" s="24">
        <f t="shared" ref="B11:H11" si="3">SUM(B3:B10)</f>
        <v>112</v>
      </c>
      <c r="C11" s="21">
        <f t="shared" si="3"/>
        <v>180</v>
      </c>
      <c r="D11" s="21">
        <f t="shared" si="3"/>
        <v>158</v>
      </c>
      <c r="E11" s="22">
        <f t="shared" si="3"/>
        <v>118</v>
      </c>
      <c r="F11" s="25">
        <f t="shared" si="3"/>
        <v>618</v>
      </c>
      <c r="G11" s="25">
        <f t="shared" si="3"/>
        <v>568</v>
      </c>
      <c r="H11" s="25">
        <f t="shared" si="3"/>
        <v>50</v>
      </c>
    </row>
  </sheetData>
  <mergeCells count="6">
    <mergeCell ref="I1:I2"/>
    <mergeCell ref="A1:A2"/>
    <mergeCell ref="B1:E1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Сентябрь</vt:lpstr>
      <vt:lpstr>Октябрь</vt:lpstr>
      <vt:lpstr>Ноябрь</vt:lpstr>
      <vt:lpstr>Декабрь</vt:lpstr>
      <vt:lpstr>2 сем.</vt:lpstr>
      <vt:lpstr>Общие Часы за 1 сем.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2019-09-05T11:47:45Z</dcterms:created>
  <dcterms:modified xsi:type="dcterms:W3CDTF">2023-03-30T12:07:48Z</dcterms:modified>
</cp:coreProperties>
</file>