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420" windowHeight="11020"/>
  </bookViews>
  <sheets>
    <sheet name="日立EX-PRO系列报价表" sheetId="41" r:id="rId1"/>
    <sheet name="日立EX-PRO系列家用空调配置表" sheetId="21" r:id="rId2"/>
  </sheets>
  <definedNames>
    <definedName name="_xlnm.Print_Area" localSheetId="0">'日立EX-PRO系列报价表'!$A$1:$I$71</definedName>
    <definedName name="_xlnm.Print_Area" localSheetId="1">'日立EX-PRO系列家用空调配置表'!$A$1:$J$20</definedName>
    <definedName name="_xlnm.Print_Titles" localSheetId="0">'日立EX-PRO系列报价表'!$9:$9</definedName>
  </definedNames>
  <calcPr calcId="124519"/>
</workbook>
</file>

<file path=xl/calcChain.xml><?xml version="1.0" encoding="utf-8"?>
<calcChain xmlns="http://schemas.openxmlformats.org/spreadsheetml/2006/main">
  <c r="B15" i="21"/>
  <c r="I59" i="41"/>
  <c r="I55"/>
  <c r="I54"/>
  <c r="I52"/>
  <c r="I44"/>
  <c r="I35"/>
  <c r="F17"/>
  <c r="I16"/>
  <c r="I13"/>
  <c r="I12"/>
  <c r="I10"/>
  <c r="I56" l="1"/>
  <c r="I57" s="1"/>
  <c r="I17"/>
  <c r="I61" s="1"/>
  <c r="I62" l="1"/>
  <c r="I60"/>
</calcChain>
</file>

<file path=xl/sharedStrings.xml><?xml version="1.0" encoding="utf-8"?>
<sst xmlns="http://schemas.openxmlformats.org/spreadsheetml/2006/main" count="305" uniqueCount="199">
  <si>
    <t>项目信息</t>
  </si>
  <si>
    <t>联系人</t>
  </si>
  <si>
    <t>联系电话</t>
  </si>
  <si>
    <t>户型图</t>
  </si>
  <si>
    <t xml:space="preserve"> </t>
  </si>
  <si>
    <t>项目地址</t>
  </si>
  <si>
    <t>电子邮箱</t>
  </si>
  <si>
    <t>方案设计和选型</t>
  </si>
  <si>
    <t>日立EX-PRO家用多联机系列</t>
  </si>
  <si>
    <t>服务团队</t>
  </si>
  <si>
    <t>客户经理</t>
  </si>
  <si>
    <t>王杰</t>
  </si>
  <si>
    <t>设计师</t>
  </si>
  <si>
    <t>项目经理</t>
  </si>
  <si>
    <t>品牌</t>
  </si>
  <si>
    <t>型号</t>
  </si>
  <si>
    <t>功能特性</t>
  </si>
  <si>
    <t>数量</t>
  </si>
  <si>
    <t>单位</t>
  </si>
  <si>
    <t>单价</t>
  </si>
  <si>
    <t>小计</t>
  </si>
  <si>
    <t>日立</t>
  </si>
  <si>
    <t>台</t>
  </si>
  <si>
    <r>
      <rPr>
        <sz val="11"/>
        <color indexed="8"/>
        <rFont val="宋体"/>
        <charset val="134"/>
      </rPr>
      <t>P</t>
    </r>
    <r>
      <rPr>
        <sz val="11"/>
        <color indexed="8"/>
        <rFont val="宋体"/>
        <charset val="134"/>
      </rPr>
      <t>C-P1H8QC</t>
    </r>
  </si>
  <si>
    <t>线控器</t>
  </si>
  <si>
    <t>个</t>
  </si>
  <si>
    <t>小计1</t>
  </si>
  <si>
    <t>2、主材：铜管(冷媒管)系统</t>
  </si>
  <si>
    <t>名称</t>
  </si>
  <si>
    <t>规格</t>
  </si>
  <si>
    <t>龙煜</t>
  </si>
  <si>
    <t>优质厚壁紫铜管</t>
  </si>
  <si>
    <t>优质紫铜，冷媒输送，挤压管：挤压管壁厚均匀；使用寿命长,</t>
  </si>
  <si>
    <t>φ6.35*0.8mm</t>
  </si>
  <si>
    <t>m</t>
  </si>
  <si>
    <t>优质紫铜，冷媒输送，挤压管：挤压管壁厚均匀；使用寿命长</t>
  </si>
  <si>
    <t>φ9.52*0.8mm</t>
  </si>
  <si>
    <t>φ12.7*0.8mm</t>
  </si>
  <si>
    <t>φ15.9*1.0mm</t>
  </si>
  <si>
    <t>密闭高、保温效果好，国际知名品牌，空调专用。</t>
  </si>
  <si>
    <t>6.35*15mm</t>
  </si>
  <si>
    <t>9.52*15mm</t>
  </si>
  <si>
    <t>12.7*15mm</t>
  </si>
  <si>
    <t>15.88*15mm</t>
  </si>
  <si>
    <t>杜邦</t>
  </si>
  <si>
    <t>制冷剂</t>
  </si>
  <si>
    <t>补充冷媒达到制冷标准</t>
  </si>
  <si>
    <t>kg</t>
  </si>
  <si>
    <t>金冷</t>
  </si>
  <si>
    <t>铜焊条</t>
  </si>
  <si>
    <t>铜管焊接</t>
  </si>
  <si>
    <t>根</t>
  </si>
  <si>
    <t>中州（定制）</t>
  </si>
  <si>
    <t>U-PVC管</t>
  </si>
  <si>
    <t>空调室内冷凝水排水管</t>
  </si>
  <si>
    <t>DN25</t>
  </si>
  <si>
    <t>空调室内冷凝水管保温</t>
  </si>
  <si>
    <t>φ25*9</t>
  </si>
  <si>
    <t>分歧管</t>
  </si>
  <si>
    <t>水钻取孔</t>
  </si>
  <si>
    <t>无尘取孔</t>
  </si>
  <si>
    <t>DN50-DN63</t>
  </si>
  <si>
    <t>国 标</t>
  </si>
  <si>
    <t>辅助材料</t>
  </si>
  <si>
    <t>铁卡，管件</t>
  </si>
  <si>
    <t>项</t>
  </si>
  <si>
    <t>小计2</t>
  </si>
  <si>
    <t>3、主材：风系统</t>
  </si>
  <si>
    <t>定 制</t>
  </si>
  <si>
    <r>
      <rPr>
        <sz val="10"/>
        <rFont val="宋体"/>
        <charset val="134"/>
      </rPr>
      <t>A</t>
    </r>
    <r>
      <rPr>
        <sz val="10"/>
        <rFont val="宋体"/>
        <charset val="134"/>
      </rPr>
      <t>BS</t>
    </r>
    <r>
      <rPr>
        <sz val="10"/>
        <rFont val="宋体"/>
        <charset val="134"/>
      </rPr>
      <t>带过滤网单层百回叶风口</t>
    </r>
  </si>
  <si>
    <t>回风口：空调内循环壁厚1mm</t>
  </si>
  <si>
    <r>
      <rPr>
        <sz val="12"/>
        <rFont val="Times New Roman"/>
        <family val="1"/>
      </rPr>
      <t xml:space="preserve">1480*280 </t>
    </r>
    <r>
      <rPr>
        <sz val="11"/>
        <color indexed="8"/>
        <rFont val="Times New Roman"/>
        <family val="1"/>
      </rPr>
      <t xml:space="preserve"> </t>
    </r>
  </si>
  <si>
    <t>ABS带过滤网单层百回叶风口</t>
  </si>
  <si>
    <r>
      <rPr>
        <sz val="12"/>
        <rFont val="Times New Roman"/>
        <family val="1"/>
      </rPr>
      <t xml:space="preserve">1210*280 </t>
    </r>
    <r>
      <rPr>
        <sz val="11"/>
        <color indexed="8"/>
        <rFont val="Times New Roman"/>
        <family val="1"/>
      </rPr>
      <t xml:space="preserve"> </t>
    </r>
  </si>
  <si>
    <t>1020*130</t>
  </si>
  <si>
    <t>ABS双层百叶送风口</t>
  </si>
  <si>
    <t>送风口：空调内循环壁厚1mm</t>
  </si>
  <si>
    <r>
      <rPr>
        <sz val="12"/>
        <rFont val="Times New Roman"/>
        <family val="1"/>
      </rPr>
      <t xml:space="preserve">750*130  </t>
    </r>
    <r>
      <rPr>
        <sz val="11"/>
        <color indexed="8"/>
        <rFont val="Times New Roman"/>
        <family val="1"/>
      </rPr>
      <t xml:space="preserve"> </t>
    </r>
  </si>
  <si>
    <t>江 阴</t>
  </si>
  <si>
    <t>软接布</t>
  </si>
  <si>
    <t>风口连接</t>
  </si>
  <si>
    <t>1m2</t>
  </si>
  <si>
    <t>m2</t>
  </si>
  <si>
    <t>吊筋，膨胀</t>
  </si>
  <si>
    <t>批</t>
  </si>
  <si>
    <t>小计3</t>
  </si>
  <si>
    <t>4、辅材：控制系统</t>
  </si>
  <si>
    <t>塔牌</t>
  </si>
  <si>
    <t>电源线</t>
  </si>
  <si>
    <t>内机电源连接线</t>
  </si>
  <si>
    <r>
      <rPr>
        <sz val="11"/>
        <color indexed="8"/>
        <rFont val="宋体"/>
        <charset val="134"/>
      </rPr>
      <t>BV</t>
    </r>
    <r>
      <rPr>
        <sz val="11"/>
        <color indexed="8"/>
        <rFont val="宋体"/>
        <charset val="134"/>
      </rPr>
      <t>2.5</t>
    </r>
    <r>
      <rPr>
        <sz val="11"/>
        <color indexed="8"/>
        <rFont val="宋体"/>
        <charset val="134"/>
      </rPr>
      <t>mm²</t>
    </r>
  </si>
  <si>
    <t>圈</t>
  </si>
  <si>
    <t>中马</t>
  </si>
  <si>
    <t>信号线（屏蔽线）</t>
  </si>
  <si>
    <t>内外机信号连接线</t>
  </si>
  <si>
    <t>RVSP2*0.5</t>
  </si>
  <si>
    <t>室内机控制线（屏蔽线）</t>
  </si>
  <si>
    <t>连接室内机与线控器</t>
  </si>
  <si>
    <t>RVVP3*0.5</t>
  </si>
  <si>
    <t>PVC穿线管</t>
  </si>
  <si>
    <t>内外机信号穿线管</t>
  </si>
  <si>
    <t>φ16</t>
  </si>
  <si>
    <t>条</t>
  </si>
  <si>
    <t>胶布，线卡</t>
  </si>
  <si>
    <t>小计4</t>
  </si>
  <si>
    <t>5、人工：安装费</t>
  </si>
  <si>
    <t>机组安装费</t>
  </si>
  <si>
    <t>按设备台数计算（外机算半台）</t>
  </si>
  <si>
    <t xml:space="preserve"> 氮气保压</t>
  </si>
  <si>
    <r>
      <rPr>
        <sz val="11"/>
        <color indexed="8"/>
        <rFont val="宋体"/>
        <charset val="134"/>
      </rPr>
      <t>4MP压力测试</t>
    </r>
    <r>
      <rPr>
        <sz val="11"/>
        <color indexed="8"/>
        <rFont val="宋体"/>
        <charset val="134"/>
      </rPr>
      <t>48</t>
    </r>
    <r>
      <rPr>
        <sz val="11"/>
        <color indexed="8"/>
        <rFont val="宋体"/>
        <charset val="134"/>
      </rPr>
      <t>小时/系统抽真空4小时</t>
    </r>
  </si>
  <si>
    <t>套</t>
  </si>
  <si>
    <t>小计5</t>
  </si>
  <si>
    <t>不打折</t>
  </si>
  <si>
    <t>材料人工费合计</t>
  </si>
  <si>
    <t>6、运输费、开孔（不打折）</t>
  </si>
  <si>
    <t>工程税金</t>
  </si>
  <si>
    <t>总价×7%</t>
  </si>
  <si>
    <t>工程正常市场总价</t>
  </si>
  <si>
    <t>设备九折</t>
  </si>
  <si>
    <t>合计</t>
  </si>
  <si>
    <t>特别说明</t>
  </si>
  <si>
    <t>1、本报价不含空调主电源及主机基础（装修水电专业负责）。</t>
  </si>
  <si>
    <t>由装饰公司负责</t>
  </si>
  <si>
    <t>2、本报价不含主机基础制作以及孔洞的管线修复防水加固处理（装修水电及专业加固公司负责）。</t>
  </si>
  <si>
    <t>3、本报价不含空调的送回风口和检修口的开口加固（装修木工专业负责）。</t>
  </si>
  <si>
    <t>4、如果室外机就位需要动用机械设备，甲方需另外支付该项费用。</t>
  </si>
  <si>
    <t>不整改、增加不收取任何费用</t>
  </si>
  <si>
    <t>房间名称</t>
  </si>
  <si>
    <t>空调面积</t>
  </si>
  <si>
    <t>室内机设计制冷量</t>
  </si>
  <si>
    <t>室内机型号</t>
  </si>
  <si>
    <t>室内机</t>
  </si>
  <si>
    <t>台数</t>
  </si>
  <si>
    <t>室外机配置</t>
  </si>
  <si>
    <t>W/m2</t>
  </si>
  <si>
    <t>KW</t>
  </si>
  <si>
    <t>制冷量</t>
  </si>
  <si>
    <t>制热量</t>
  </si>
  <si>
    <t>RPIZ-71HRNQC/P</t>
  </si>
  <si>
    <t>主卧</t>
  </si>
  <si>
    <t>20-15.7</t>
  </si>
  <si>
    <t>15.6-12.2</t>
  </si>
  <si>
    <t>总合计</t>
  </si>
  <si>
    <r>
      <t>注：系统室内外机超配比例为</t>
    </r>
    <r>
      <rPr>
        <b/>
        <sz val="12"/>
        <color rgb="FFFF0000"/>
        <rFont val="华文细黑"/>
        <charset val="134"/>
      </rPr>
      <t>120%</t>
    </r>
    <r>
      <rPr>
        <b/>
        <sz val="12"/>
        <rFont val="华文细黑"/>
        <charset val="134"/>
      </rPr>
      <t>。</t>
    </r>
  </si>
  <si>
    <t>夏季:</t>
  </si>
  <si>
    <t>室内设计温度:26℃DB,19℃WB；</t>
  </si>
  <si>
    <t>室外计算温度:35℃DB；</t>
  </si>
  <si>
    <t>冬季:</t>
  </si>
  <si>
    <t>室内设计温度:18℃；</t>
  </si>
  <si>
    <t>室外计算温度:-2℃DB。</t>
  </si>
  <si>
    <t xml:space="preserve">     </t>
    <phoneticPr fontId="46" type="noConversion"/>
  </si>
  <si>
    <r>
      <t xml:space="preserve">                              </t>
    </r>
    <r>
      <rPr>
        <b/>
        <sz val="12"/>
        <color rgb="FFFF0000"/>
        <rFont val="宋体"/>
        <family val="3"/>
        <charset val="134"/>
      </rPr>
      <t>欢迎阅读如有疑问请及时与销售人员沟通</t>
    </r>
    <phoneticPr fontId="46" type="noConversion"/>
  </si>
  <si>
    <t>日立EX-PRO系列家用中央空调</t>
    <phoneticPr fontId="46" type="noConversion"/>
  </si>
  <si>
    <r>
      <t>蓝润I</t>
    </r>
    <r>
      <rPr>
        <b/>
        <sz val="12"/>
        <color indexed="8"/>
        <rFont val="宋体"/>
        <family val="3"/>
        <charset val="134"/>
      </rPr>
      <t>SC住宅</t>
    </r>
    <phoneticPr fontId="46" type="noConversion"/>
  </si>
  <si>
    <t>客餐厅</t>
    <phoneticPr fontId="46" type="noConversion"/>
  </si>
  <si>
    <t>方案1、设备主机和内机</t>
    <phoneticPr fontId="46" type="noConversion"/>
  </si>
  <si>
    <t>台</t>
    <phoneticPr fontId="46" type="noConversion"/>
  </si>
  <si>
    <t>室外主机（六）
RAS-140HRN5Q(小框体)</t>
    <phoneticPr fontId="46" type="noConversion"/>
  </si>
  <si>
    <r>
      <t xml:space="preserve"> </t>
    </r>
    <r>
      <rPr>
        <b/>
        <sz val="18"/>
        <color rgb="FFFF0000"/>
        <rFont val="宋体"/>
        <family val="3"/>
        <charset val="134"/>
      </rPr>
      <t>日立EX-PRO系列家用中央空调</t>
    </r>
    <phoneticPr fontId="46" type="noConversion"/>
  </si>
  <si>
    <t>次卧</t>
    <phoneticPr fontId="46" type="noConversion"/>
  </si>
  <si>
    <t>客卧</t>
    <phoneticPr fontId="46" type="noConversion"/>
  </si>
  <si>
    <r>
      <t>1</t>
    </r>
    <r>
      <rPr>
        <sz val="12"/>
        <rFont val="华文细黑"/>
        <family val="3"/>
        <charset val="134"/>
      </rPr>
      <t>1.0</t>
    </r>
    <r>
      <rPr>
        <sz val="12"/>
        <rFont val="华文细黑"/>
        <charset val="134"/>
      </rPr>
      <t>-</t>
    </r>
    <r>
      <rPr>
        <sz val="12"/>
        <rFont val="华文细黑"/>
        <family val="3"/>
        <charset val="134"/>
      </rPr>
      <t>8.0</t>
    </r>
    <phoneticPr fontId="46" type="noConversion"/>
  </si>
  <si>
    <t>多功能间</t>
    <phoneticPr fontId="46" type="noConversion"/>
  </si>
  <si>
    <t>11.0-8.0</t>
    <phoneticPr fontId="46" type="noConversion"/>
  </si>
  <si>
    <r>
      <t>RPIZ-25</t>
    </r>
    <r>
      <rPr>
        <sz val="12"/>
        <rFont val="华文细黑"/>
        <charset val="134"/>
      </rPr>
      <t>HRNQ</t>
    </r>
    <r>
      <rPr>
        <sz val="12"/>
        <rFont val="华文细黑"/>
        <family val="3"/>
        <charset val="134"/>
      </rPr>
      <t>C</t>
    </r>
    <r>
      <rPr>
        <sz val="12"/>
        <rFont val="华文细黑"/>
        <charset val="134"/>
      </rPr>
      <t>/P</t>
    </r>
    <phoneticPr fontId="46" type="noConversion"/>
  </si>
  <si>
    <t>RPIZ-22HRNQC/P</t>
    <phoneticPr fontId="46" type="noConversion"/>
  </si>
  <si>
    <t>室内机
RPIZ-71HRNQC/P（泵）</t>
    <phoneticPr fontId="46" type="noConversion"/>
  </si>
  <si>
    <t>室内机
RPIZ-25HRNQC/P（泵）</t>
    <phoneticPr fontId="46" type="noConversion"/>
  </si>
  <si>
    <r>
      <t>室内机
RPIZ-22</t>
    </r>
    <r>
      <rPr>
        <sz val="11"/>
        <color indexed="8"/>
        <rFont val="宋体"/>
        <charset val="134"/>
      </rPr>
      <t>HRNQC/P（泵）</t>
    </r>
    <phoneticPr fontId="46" type="noConversion"/>
  </si>
  <si>
    <t>客餐厅-日立</t>
    <phoneticPr fontId="46" type="noConversion"/>
  </si>
  <si>
    <t>主卧-日立</t>
    <phoneticPr fontId="46" type="noConversion"/>
  </si>
  <si>
    <t>次卧-日立</t>
    <phoneticPr fontId="46" type="noConversion"/>
  </si>
  <si>
    <t>客卧-日立</t>
    <phoneticPr fontId="46" type="noConversion"/>
  </si>
  <si>
    <t>多功能间-日立</t>
    <phoneticPr fontId="46" type="noConversion"/>
  </si>
  <si>
    <t>5，可根据现场情况免费更换窄形机</t>
    <phoneticPr fontId="46" type="noConversion"/>
  </si>
  <si>
    <t>6、室内机吊装完毕，如需调整，增加风管按120元/m2，增加风口按300元/m2，更换位置按500元/台收取费用。</t>
    <phoneticPr fontId="46" type="noConversion"/>
  </si>
  <si>
    <r>
      <t>制冷量:14.0</t>
    </r>
    <r>
      <rPr>
        <sz val="10"/>
        <rFont val="宋体"/>
        <charset val="134"/>
      </rPr>
      <t>KW,制热量:</t>
    </r>
    <r>
      <rPr>
        <sz val="10"/>
        <rFont val="宋体"/>
        <family val="3"/>
        <charset val="134"/>
      </rPr>
      <t>16.0</t>
    </r>
    <r>
      <rPr>
        <sz val="10"/>
        <rFont val="宋体"/>
        <charset val="134"/>
      </rPr>
      <t>KW,IPLV：6.</t>
    </r>
    <r>
      <rPr>
        <sz val="10"/>
        <rFont val="宋体"/>
        <family val="3"/>
        <charset val="134"/>
      </rPr>
      <t>1</t>
    </r>
    <r>
      <rPr>
        <sz val="10"/>
        <rFont val="宋体"/>
        <charset val="134"/>
      </rPr>
      <t>,日立双转子压缩机，净重92KG,50Hz，220V，外形尺寸（W*D*H）：1100*</t>
    </r>
    <r>
      <rPr>
        <sz val="10"/>
        <rFont val="宋体"/>
        <family val="3"/>
        <charset val="134"/>
      </rPr>
      <t>390</t>
    </r>
    <r>
      <rPr>
        <sz val="10"/>
        <rFont val="宋体"/>
        <charset val="134"/>
      </rPr>
      <t>*</t>
    </r>
    <r>
      <rPr>
        <sz val="10"/>
        <rFont val="宋体"/>
        <family val="3"/>
        <charset val="134"/>
      </rPr>
      <t>840</t>
    </r>
    <phoneticPr fontId="46" type="noConversion"/>
  </si>
  <si>
    <t>制冷量:7.1KW,制热量:8.5KW,制热耗电量0.1KW，制冷耗电量0.1KW，净重28KG，50Hz，220V，外形尺寸（W*D*H）：1180*447*192</t>
    <phoneticPr fontId="46" type="noConversion"/>
  </si>
  <si>
    <r>
      <t>室内机
RPIZ-</t>
    </r>
    <r>
      <rPr>
        <sz val="12"/>
        <color indexed="8"/>
        <rFont val="宋体"/>
        <family val="3"/>
        <charset val="134"/>
      </rPr>
      <t>36</t>
    </r>
    <r>
      <rPr>
        <sz val="12"/>
        <color indexed="8"/>
        <rFont val="宋体"/>
        <charset val="134"/>
      </rPr>
      <t>HRNQC/P（泵）</t>
    </r>
    <phoneticPr fontId="46" type="noConversion"/>
  </si>
  <si>
    <r>
      <t>制冷量:3.6</t>
    </r>
    <r>
      <rPr>
        <sz val="10"/>
        <rFont val="宋体"/>
        <charset val="134"/>
      </rPr>
      <t>KW,制热量:</t>
    </r>
    <r>
      <rPr>
        <sz val="10"/>
        <rFont val="宋体"/>
        <family val="3"/>
        <charset val="134"/>
      </rPr>
      <t>4.2</t>
    </r>
    <r>
      <rPr>
        <sz val="10"/>
        <rFont val="宋体"/>
        <charset val="134"/>
      </rPr>
      <t>KW,制热耗电量0.07KW，制冷耗电量0.07KW，净重21KG，50Hz，220V，外形尺寸（W*D*H）：910*447*192</t>
    </r>
    <phoneticPr fontId="46" type="noConversion"/>
  </si>
  <si>
    <r>
      <t>室内机
RPIZ-25</t>
    </r>
    <r>
      <rPr>
        <sz val="11"/>
        <color indexed="8"/>
        <rFont val="宋体"/>
        <charset val="134"/>
      </rPr>
      <t>HRNQC/P（泵）</t>
    </r>
    <phoneticPr fontId="46" type="noConversion"/>
  </si>
  <si>
    <r>
      <t>制冷量:2.5</t>
    </r>
    <r>
      <rPr>
        <sz val="10"/>
        <rFont val="宋体"/>
        <charset val="134"/>
      </rPr>
      <t>KW,制热量:</t>
    </r>
    <r>
      <rPr>
        <sz val="10"/>
        <rFont val="宋体"/>
        <family val="3"/>
        <charset val="134"/>
      </rPr>
      <t>3.0</t>
    </r>
    <r>
      <rPr>
        <sz val="10"/>
        <rFont val="宋体"/>
        <charset val="134"/>
      </rPr>
      <t>KW,制热耗电量0.</t>
    </r>
    <r>
      <rPr>
        <sz val="10"/>
        <rFont val="宋体"/>
        <family val="3"/>
        <charset val="134"/>
      </rPr>
      <t>05</t>
    </r>
    <r>
      <rPr>
        <sz val="10"/>
        <rFont val="宋体"/>
        <charset val="134"/>
      </rPr>
      <t>KW，制冷耗电量0.</t>
    </r>
    <r>
      <rPr>
        <sz val="10"/>
        <rFont val="宋体"/>
        <family val="3"/>
        <charset val="134"/>
      </rPr>
      <t>05</t>
    </r>
    <r>
      <rPr>
        <sz val="10"/>
        <rFont val="宋体"/>
        <charset val="134"/>
      </rPr>
      <t>KW，净重2</t>
    </r>
    <r>
      <rPr>
        <sz val="10"/>
        <rFont val="宋体"/>
        <family val="3"/>
        <charset val="134"/>
      </rPr>
      <t>0</t>
    </r>
    <r>
      <rPr>
        <sz val="10"/>
        <rFont val="宋体"/>
        <charset val="134"/>
      </rPr>
      <t>KG，50Hz，220V，外形尺寸（W*D*H）：</t>
    </r>
    <r>
      <rPr>
        <sz val="10"/>
        <rFont val="宋体"/>
        <family val="3"/>
        <charset val="134"/>
      </rPr>
      <t>910</t>
    </r>
    <r>
      <rPr>
        <sz val="10"/>
        <rFont val="宋体"/>
        <charset val="134"/>
      </rPr>
      <t>*447*192</t>
    </r>
    <phoneticPr fontId="46" type="noConversion"/>
  </si>
  <si>
    <r>
      <t>制冷量:2.2</t>
    </r>
    <r>
      <rPr>
        <sz val="10"/>
        <rFont val="宋体"/>
        <charset val="134"/>
      </rPr>
      <t>KW,制热量:</t>
    </r>
    <r>
      <rPr>
        <sz val="10"/>
        <rFont val="宋体"/>
        <family val="3"/>
        <charset val="134"/>
      </rPr>
      <t>2.8</t>
    </r>
    <r>
      <rPr>
        <sz val="10"/>
        <rFont val="宋体"/>
        <charset val="134"/>
      </rPr>
      <t>KW,制热耗电量0.</t>
    </r>
    <r>
      <rPr>
        <sz val="10"/>
        <rFont val="宋体"/>
        <family val="3"/>
        <charset val="134"/>
      </rPr>
      <t>05</t>
    </r>
    <r>
      <rPr>
        <sz val="10"/>
        <rFont val="宋体"/>
        <charset val="134"/>
      </rPr>
      <t>KW，制冷耗电量0.</t>
    </r>
    <r>
      <rPr>
        <sz val="10"/>
        <rFont val="宋体"/>
        <family val="3"/>
        <charset val="134"/>
      </rPr>
      <t>05</t>
    </r>
    <r>
      <rPr>
        <sz val="10"/>
        <rFont val="宋体"/>
        <charset val="134"/>
      </rPr>
      <t>KW，净重2</t>
    </r>
    <r>
      <rPr>
        <sz val="10"/>
        <rFont val="宋体"/>
        <family val="3"/>
        <charset val="134"/>
      </rPr>
      <t>0</t>
    </r>
    <r>
      <rPr>
        <sz val="10"/>
        <rFont val="宋体"/>
        <charset val="134"/>
      </rPr>
      <t>KG，50Hz，220V，外形尺寸（W*D*H）：</t>
    </r>
    <r>
      <rPr>
        <sz val="10"/>
        <rFont val="宋体"/>
        <family val="3"/>
        <charset val="134"/>
      </rPr>
      <t>910</t>
    </r>
    <r>
      <rPr>
        <sz val="10"/>
        <rFont val="宋体"/>
        <charset val="134"/>
      </rPr>
      <t>*447*192</t>
    </r>
    <phoneticPr fontId="46" type="noConversion"/>
  </si>
  <si>
    <t>金宏定制</t>
    <phoneticPr fontId="46" type="noConversion"/>
  </si>
  <si>
    <r>
      <t>P</t>
    </r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charset val="134"/>
      </rPr>
      <t>保温管</t>
    </r>
    <phoneticPr fontId="46" type="noConversion"/>
  </si>
  <si>
    <t>金宏定制</t>
    <phoneticPr fontId="46" type="noConversion"/>
  </si>
  <si>
    <t>密闭高、保温效果好，国际知名品牌，空调专用。</t>
    <phoneticPr fontId="46" type="noConversion"/>
  </si>
  <si>
    <t>PE保温管</t>
    <phoneticPr fontId="46" type="noConversion"/>
  </si>
  <si>
    <t>日立专用</t>
    <phoneticPr fontId="46" type="noConversion"/>
  </si>
  <si>
    <t>林杰</t>
    <phoneticPr fontId="46" type="noConversion"/>
  </si>
  <si>
    <t>成都华阳朗基御今缘</t>
    <phoneticPr fontId="46" type="noConversion"/>
  </si>
  <si>
    <t>蒲豪</t>
    <phoneticPr fontId="46" type="noConversion"/>
  </si>
  <si>
    <r>
      <t>4</t>
    </r>
    <r>
      <rPr>
        <b/>
        <sz val="12"/>
        <rFont val="华文细黑"/>
        <family val="3"/>
        <charset val="134"/>
      </rPr>
      <t>1</t>
    </r>
    <r>
      <rPr>
        <b/>
        <sz val="12"/>
        <rFont val="华文细黑"/>
        <charset val="134"/>
      </rPr>
      <t>-31</t>
    </r>
    <phoneticPr fontId="46" type="noConversion"/>
  </si>
  <si>
    <r>
      <t>1</t>
    </r>
    <r>
      <rPr>
        <b/>
        <sz val="12"/>
        <rFont val="华文细黑"/>
        <family val="3"/>
        <charset val="134"/>
      </rPr>
      <t>70</t>
    </r>
    <r>
      <rPr>
        <b/>
        <sz val="12"/>
        <rFont val="华文细黑"/>
        <charset val="134"/>
      </rPr>
      <t>-230</t>
    </r>
    <phoneticPr fontId="46" type="noConversion"/>
  </si>
  <si>
    <r>
      <t>170</t>
    </r>
    <r>
      <rPr>
        <b/>
        <sz val="12"/>
        <rFont val="华文细黑"/>
        <charset val="134"/>
      </rPr>
      <t>-230</t>
    </r>
    <phoneticPr fontId="46" type="noConversion"/>
  </si>
  <si>
    <r>
      <t>1</t>
    </r>
    <r>
      <rPr>
        <sz val="12"/>
        <rFont val="华文细黑"/>
        <family val="3"/>
        <charset val="134"/>
      </rPr>
      <t>7</t>
    </r>
    <r>
      <rPr>
        <sz val="12"/>
        <rFont val="华文细黑"/>
        <charset val="134"/>
      </rPr>
      <t>0-230</t>
    </r>
    <phoneticPr fontId="46" type="noConversion"/>
  </si>
  <si>
    <t>170-230</t>
    <phoneticPr fontId="46" type="noConversion"/>
  </si>
  <si>
    <r>
      <t>RPIZ-36</t>
    </r>
    <r>
      <rPr>
        <sz val="12"/>
        <rFont val="华文细黑"/>
        <charset val="134"/>
      </rPr>
      <t>HRNQC/P</t>
    </r>
    <phoneticPr fontId="46" type="noConversion"/>
  </si>
  <si>
    <r>
      <t>室外主机（六）
RAS-140</t>
    </r>
    <r>
      <rPr>
        <sz val="12"/>
        <color indexed="8"/>
        <rFont val="宋体"/>
        <charset val="134"/>
      </rPr>
      <t>HRN5Q(小框体)</t>
    </r>
    <phoneticPr fontId="46" type="noConversion"/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</si>
</sst>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;[Red]0.0"/>
    <numFmt numFmtId="178" formatCode="0.0_);[Red]\(0.0\)"/>
    <numFmt numFmtId="179" formatCode="#,##0.0;[Red]\-#,##0.0"/>
    <numFmt numFmtId="180" formatCode="#,##0_ ;[Red]\-#,##0\ "/>
    <numFmt numFmtId="181" formatCode="#,##0.0_);\(#,##0.0\)"/>
    <numFmt numFmtId="182" formatCode="0.00_ "/>
    <numFmt numFmtId="183" formatCode="0;[Red]0"/>
    <numFmt numFmtId="184" formatCode="0.00;[Red]0.00"/>
  </numFmts>
  <fonts count="59">
    <font>
      <sz val="11"/>
      <color indexed="8"/>
      <name val="宋体"/>
      <charset val="134"/>
    </font>
    <font>
      <b/>
      <sz val="1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黑体"/>
      <family val="3"/>
    </font>
    <font>
      <sz val="12"/>
      <color indexed="8"/>
      <name val="黑体"/>
      <family val="3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name val="华文细黑"/>
      <charset val="134"/>
    </font>
    <font>
      <sz val="12"/>
      <name val="华文细黑"/>
      <charset val="134"/>
    </font>
    <font>
      <sz val="11"/>
      <name val="宋体"/>
      <charset val="134"/>
    </font>
    <font>
      <sz val="12"/>
      <name val="华文细黑"/>
      <charset val="134"/>
    </font>
    <font>
      <sz val="9"/>
      <name val="华文细黑"/>
      <charset val="134"/>
    </font>
    <font>
      <b/>
      <sz val="12"/>
      <name val="宋体"/>
      <charset val="134"/>
    </font>
    <font>
      <sz val="12"/>
      <name val="Times New Roman"/>
      <family val="1"/>
    </font>
    <font>
      <sz val="10"/>
      <name val="宋体"/>
      <charset val="134"/>
    </font>
    <font>
      <b/>
      <sz val="10"/>
      <name val="宋体"/>
      <charset val="134"/>
    </font>
    <font>
      <b/>
      <sz val="18"/>
      <color indexed="8"/>
      <name val="宋体"/>
      <charset val="134"/>
    </font>
    <font>
      <b/>
      <sz val="12"/>
      <color indexed="8"/>
      <name val="黑体"/>
      <family val="3"/>
    </font>
    <font>
      <b/>
      <sz val="12"/>
      <color indexed="8"/>
      <name val="黑体"/>
      <family val="3"/>
    </font>
    <font>
      <sz val="10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name val="Times New Roman"/>
      <family val="1"/>
    </font>
    <font>
      <b/>
      <sz val="10"/>
      <color indexed="10"/>
      <name val="宋体"/>
      <charset val="134"/>
    </font>
    <font>
      <b/>
      <sz val="10"/>
      <color indexed="8"/>
      <name val="宋体"/>
      <charset val="134"/>
    </font>
    <font>
      <b/>
      <sz val="12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0"/>
      <name val="Arial"/>
      <family val="2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theme="1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2"/>
      <color rgb="FFFF0000"/>
      <name val="华文细黑"/>
      <charset val="134"/>
    </font>
    <font>
      <sz val="11"/>
      <color indexed="8"/>
      <name val="Times New Roman"/>
      <family val="1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8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华文细黑"/>
      <family val="3"/>
      <charset val="134"/>
    </font>
    <font>
      <sz val="11"/>
      <name val="宋体"/>
      <family val="3"/>
      <charset val="134"/>
    </font>
    <font>
      <b/>
      <sz val="12"/>
      <name val="华文细黑"/>
      <family val="3"/>
      <charset val="134"/>
    </font>
    <font>
      <b/>
      <sz val="10"/>
      <color indexed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/>
      <diagonal/>
    </border>
  </borders>
  <cellStyleXfs count="156">
    <xf numFmtId="0" fontId="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41" fillId="4" borderId="29" applyNumberFormat="0" applyAlignment="0" applyProtection="0">
      <alignment vertical="center"/>
    </xf>
    <xf numFmtId="0" fontId="21" fillId="0" borderId="0"/>
    <xf numFmtId="0" fontId="29" fillId="4" borderId="23" applyNumberFormat="0" applyAlignment="0" applyProtection="0">
      <alignment vertical="center"/>
    </xf>
    <xf numFmtId="0" fontId="21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23" borderId="30" applyNumberFormat="0" applyFont="0" applyAlignment="0" applyProtection="0">
      <alignment vertical="center"/>
    </xf>
    <xf numFmtId="0" fontId="13" fillId="0" borderId="0">
      <alignment vertical="center"/>
    </xf>
    <xf numFmtId="0" fontId="20" fillId="23" borderId="30" applyNumberFormat="0" applyFont="0" applyAlignment="0" applyProtection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>
      <alignment vertical="center"/>
    </xf>
    <xf numFmtId="0" fontId="30" fillId="0" borderId="24" applyNumberFormat="0" applyFill="0" applyAlignment="0" applyProtection="0">
      <alignment vertical="center"/>
    </xf>
    <xf numFmtId="0" fontId="41" fillId="4" borderId="29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1" fillId="4" borderId="29" applyNumberFormat="0" applyAlignment="0" applyProtection="0">
      <alignment vertical="center"/>
    </xf>
    <xf numFmtId="0" fontId="29" fillId="4" borderId="23" applyNumberFormat="0" applyAlignment="0" applyProtection="0">
      <alignment vertical="center"/>
    </xf>
    <xf numFmtId="0" fontId="29" fillId="4" borderId="23" applyNumberFormat="0" applyAlignment="0" applyProtection="0">
      <alignment vertical="center"/>
    </xf>
    <xf numFmtId="0" fontId="28" fillId="0" borderId="0">
      <alignment vertical="center"/>
    </xf>
    <xf numFmtId="0" fontId="42" fillId="2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26" fillId="9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2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39" fillId="0" borderId="28" applyNumberFormat="0" applyFill="0" applyAlignment="0" applyProtection="0">
      <alignment vertical="center"/>
    </xf>
    <xf numFmtId="0" fontId="31" fillId="3" borderId="25" applyNumberFormat="0" applyAlignment="0" applyProtection="0">
      <alignment vertical="center"/>
    </xf>
    <xf numFmtId="0" fontId="31" fillId="3" borderId="2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8" borderId="23" applyNumberFormat="0" applyAlignment="0" applyProtection="0">
      <alignment vertical="center"/>
    </xf>
    <xf numFmtId="0" fontId="43" fillId="8" borderId="23" applyNumberFormat="0" applyAlignment="0" applyProtection="0">
      <alignment vertical="center"/>
    </xf>
    <xf numFmtId="0" fontId="43" fillId="8" borderId="23" applyNumberFormat="0" applyAlignment="0" applyProtection="0">
      <alignment vertical="center"/>
    </xf>
    <xf numFmtId="0" fontId="20" fillId="0" borderId="0">
      <alignment vertical="center"/>
    </xf>
    <xf numFmtId="0" fontId="21" fillId="23" borderId="30" applyNumberFormat="0" applyFont="0" applyAlignment="0" applyProtection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78" fontId="0" fillId="0" borderId="0" xfId="0" applyNumberFormat="1" applyFont="1" applyAlignment="1">
      <alignment vertical="center"/>
    </xf>
    <xf numFmtId="177" fontId="0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38" fontId="10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/>
    </xf>
    <xf numFmtId="38" fontId="7" fillId="3" borderId="1" xfId="0" applyNumberFormat="1" applyFont="1" applyFill="1" applyBorder="1" applyAlignment="1">
      <alignment horizontal="center" vertical="center"/>
    </xf>
    <xf numFmtId="181" fontId="7" fillId="3" borderId="1" xfId="0" applyNumberFormat="1" applyFont="1" applyFill="1" applyBorder="1" applyAlignment="1">
      <alignment horizontal="center" vertical="center"/>
    </xf>
    <xf numFmtId="179" fontId="7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83" fontId="7" fillId="3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178" fontId="7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right" vertical="center"/>
    </xf>
    <xf numFmtId="178" fontId="11" fillId="0" borderId="0" xfId="0" applyNumberFormat="1" applyFont="1" applyAlignment="1"/>
    <xf numFmtId="0" fontId="11" fillId="0" borderId="0" xfId="0" applyFont="1" applyAlignment="1"/>
    <xf numFmtId="177" fontId="11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82" fontId="11" fillId="0" borderId="0" xfId="0" applyNumberFormat="1" applyFont="1" applyAlignment="1"/>
    <xf numFmtId="184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/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82" fontId="11" fillId="0" borderId="0" xfId="0" applyNumberFormat="1" applyFont="1" applyAlignment="1">
      <alignment horizontal="center"/>
    </xf>
    <xf numFmtId="176" fontId="11" fillId="0" borderId="0" xfId="0" applyNumberFormat="1" applyFont="1" applyAlignment="1"/>
    <xf numFmtId="0" fontId="12" fillId="0" borderId="0" xfId="0" applyFont="1" applyAlignment="1">
      <alignment horizontal="center" vertical="center"/>
    </xf>
    <xf numFmtId="0" fontId="13" fillId="0" borderId="0" xfId="0" applyFont="1" applyAlignment="1"/>
    <xf numFmtId="0" fontId="12" fillId="4" borderId="0" xfId="0" applyFont="1" applyFill="1" applyAlignment="1">
      <alignment horizontal="center" vertical="center"/>
    </xf>
    <xf numFmtId="0" fontId="14" fillId="0" borderId="0" xfId="113" applyFont="1">
      <alignment vertical="center"/>
    </xf>
    <xf numFmtId="0" fontId="15" fillId="0" borderId="0" xfId="113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>
      <alignment horizontal="center" vertical="center" wrapText="1"/>
    </xf>
    <xf numFmtId="182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182" fontId="0" fillId="0" borderId="1" xfId="0" applyNumberFormat="1" applyFont="1" applyBorder="1" applyAlignment="1" applyProtection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82" fontId="0" fillId="0" borderId="1" xfId="0" applyNumberFormat="1" applyFont="1" applyBorder="1" applyAlignment="1">
      <alignment horizontal="center" vertical="center"/>
    </xf>
    <xf numFmtId="182" fontId="0" fillId="2" borderId="1" xfId="0" applyNumberFormat="1" applyFont="1" applyFill="1" applyBorder="1" applyAlignment="1">
      <alignment horizontal="center" vertical="center"/>
    </xf>
    <xf numFmtId="182" fontId="0" fillId="2" borderId="1" xfId="0" applyNumberFormat="1" applyFont="1" applyFill="1" applyBorder="1" applyAlignment="1" applyProtection="1">
      <alignment horizontal="center" vertical="center"/>
    </xf>
    <xf numFmtId="182" fontId="0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82" fontId="12" fillId="0" borderId="1" xfId="0" applyNumberFormat="1" applyFont="1" applyBorder="1" applyAlignment="1">
      <alignment horizontal="center" vertical="center"/>
    </xf>
    <xf numFmtId="182" fontId="12" fillId="0" borderId="2" xfId="0" applyNumberFormat="1" applyFont="1" applyBorder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14" fillId="0" borderId="0" xfId="115" applyFont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182" fontId="0" fillId="0" borderId="0" xfId="0" applyNumberFormat="1" applyFont="1" applyBorder="1" applyAlignment="1" applyProtection="1">
      <alignment horizontal="center" vertical="center"/>
    </xf>
    <xf numFmtId="0" fontId="14" fillId="0" borderId="0" xfId="114" applyFont="1" applyAlignment="1">
      <alignment vertical="center"/>
    </xf>
    <xf numFmtId="182" fontId="14" fillId="0" borderId="0" xfId="114" applyNumberFormat="1" applyFont="1" applyAlignment="1">
      <alignment vertical="center"/>
    </xf>
    <xf numFmtId="0" fontId="49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83" fontId="10" fillId="0" borderId="1" xfId="0" applyNumberFormat="1" applyFont="1" applyFill="1" applyBorder="1" applyAlignment="1">
      <alignment horizontal="center" vertical="center" wrapText="1"/>
    </xf>
    <xf numFmtId="38" fontId="10" fillId="2" borderId="1" xfId="0" applyNumberFormat="1" applyFont="1" applyFill="1" applyBorder="1" applyAlignment="1">
      <alignment horizontal="center" vertical="center" wrapText="1"/>
    </xf>
    <xf numFmtId="0" fontId="55" fillId="0" borderId="2" xfId="0" applyFont="1" applyBorder="1" applyAlignment="1">
      <alignment horizontal="center" vertical="center"/>
    </xf>
    <xf numFmtId="38" fontId="55" fillId="2" borderId="1" xfId="0" applyNumberFormat="1" applyFont="1" applyFill="1" applyBorder="1" applyAlignment="1">
      <alignment horizontal="center" vertical="center"/>
    </xf>
    <xf numFmtId="49" fontId="56" fillId="0" borderId="1" xfId="0" applyNumberFormat="1" applyFont="1" applyFill="1" applyBorder="1" applyAlignment="1">
      <alignment horizontal="center" vertical="center" wrapText="1"/>
    </xf>
    <xf numFmtId="176" fontId="55" fillId="0" borderId="1" xfId="0" applyNumberFormat="1" applyFont="1" applyFill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178" fontId="57" fillId="0" borderId="2" xfId="0" applyNumberFormat="1" applyFont="1" applyBorder="1" applyAlignment="1">
      <alignment horizontal="center" vertical="center"/>
    </xf>
    <xf numFmtId="38" fontId="55" fillId="2" borderId="2" xfId="0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57" fontId="25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 applyProtection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left" vertical="center"/>
    </xf>
    <xf numFmtId="0" fontId="58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 applyProtection="1">
      <alignment horizontal="center" vertical="center" wrapText="1"/>
    </xf>
    <xf numFmtId="180" fontId="0" fillId="0" borderId="12" xfId="0" applyNumberFormat="1" applyFont="1" applyFill="1" applyBorder="1" applyAlignment="1" applyProtection="1">
      <alignment horizontal="center" vertical="center" wrapText="1"/>
    </xf>
    <xf numFmtId="0" fontId="48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80" fontId="20" fillId="0" borderId="1" xfId="0" applyNumberFormat="1" applyFont="1" applyFill="1" applyBorder="1" applyAlignment="1" applyProtection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180" fontId="49" fillId="0" borderId="12" xfId="0" applyNumberFormat="1" applyFont="1" applyFill="1" applyBorder="1" applyAlignment="1" applyProtection="1">
      <alignment horizontal="center" vertical="center" wrapText="1"/>
    </xf>
    <xf numFmtId="180" fontId="20" fillId="0" borderId="13" xfId="0" applyNumberFormat="1" applyFont="1" applyFill="1" applyBorder="1" applyAlignment="1" applyProtection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180" fontId="0" fillId="0" borderId="13" xfId="0" applyNumberFormat="1" applyFont="1" applyFill="1" applyBorder="1" applyAlignment="1" applyProtection="1">
      <alignment horizontal="center" vertical="center" wrapText="1"/>
    </xf>
    <xf numFmtId="0" fontId="47" fillId="0" borderId="12" xfId="105" applyFont="1" applyFill="1" applyBorder="1" applyAlignment="1">
      <alignment horizontal="center" vertical="center" wrapText="1"/>
    </xf>
    <xf numFmtId="0" fontId="5" fillId="0" borderId="13" xfId="105" applyFont="1" applyFill="1" applyBorder="1" applyAlignment="1">
      <alignment horizontal="center" vertical="center" wrapText="1"/>
    </xf>
    <xf numFmtId="0" fontId="50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 applyProtection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38" fontId="7" fillId="3" borderId="3" xfId="0" applyNumberFormat="1" applyFont="1" applyFill="1" applyBorder="1" applyAlignment="1">
      <alignment horizontal="left" vertical="center"/>
    </xf>
    <xf numFmtId="38" fontId="7" fillId="3" borderId="0" xfId="0" applyNumberFormat="1" applyFont="1" applyFill="1" applyBorder="1" applyAlignment="1">
      <alignment horizontal="left" vertical="center"/>
    </xf>
    <xf numFmtId="38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83" fontId="55" fillId="0" borderId="1" xfId="0" applyNumberFormat="1" applyFont="1" applyFill="1" applyBorder="1" applyAlignment="1">
      <alignment horizontal="center" vertical="center" wrapText="1"/>
    </xf>
    <xf numFmtId="183" fontId="10" fillId="0" borderId="1" xfId="0" applyNumberFormat="1" applyFont="1" applyFill="1" applyBorder="1" applyAlignment="1">
      <alignment horizontal="center" vertical="center" wrapText="1"/>
    </xf>
    <xf numFmtId="38" fontId="10" fillId="2" borderId="1" xfId="0" applyNumberFormat="1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56">
    <cellStyle name="_x0007_" xfId="27"/>
    <cellStyle name="_x0007_ 2" xfId="29"/>
    <cellStyle name="_x0007_ 3" xfId="3"/>
    <cellStyle name="_ET_STYLE_NoName_00_" xfId="8"/>
    <cellStyle name="_ET_STYLE_NoName_00_ 2" xfId="11"/>
    <cellStyle name="_ET_STYLE_NoName_00_ 2 2" xfId="31"/>
    <cellStyle name="_ET_STYLE_NoName_00_ 2 3" xfId="32"/>
    <cellStyle name="_ET_STYLE_NoName_00_ 3" xfId="13"/>
    <cellStyle name="_ET_STYLE_NoName_00_ 4" xfId="7"/>
    <cellStyle name="_建糊台球城" xfId="33"/>
    <cellStyle name="20% - 强调文字颜色 1 2" xfId="1"/>
    <cellStyle name="20% - 强调文字颜色 1 3" xfId="23"/>
    <cellStyle name="20% - 强调文字颜色 1 4" xfId="18"/>
    <cellStyle name="20% - 强调文字颜色 2 2" xfId="34"/>
    <cellStyle name="20% - 强调文字颜色 2 3" xfId="16"/>
    <cellStyle name="20% - 强调文字颜色 2 4" xfId="30"/>
    <cellStyle name="20% - 强调文字颜色 3 2" xfId="35"/>
    <cellStyle name="20% - 强调文字颜色 3 3" xfId="17"/>
    <cellStyle name="20% - 强调文字颜色 3 4" xfId="37"/>
    <cellStyle name="20% - 强调文字颜色 4 2" xfId="39"/>
    <cellStyle name="20% - 强调文字颜色 4 3" xfId="41"/>
    <cellStyle name="20% - 强调文字颜色 4 4" xfId="44"/>
    <cellStyle name="20% - 强调文字颜色 5 2" xfId="45"/>
    <cellStyle name="20% - 强调文字颜色 5 3" xfId="46"/>
    <cellStyle name="20% - 强调文字颜色 5 4" xfId="48"/>
    <cellStyle name="20% - 强调文字颜色 6 2" xfId="49"/>
    <cellStyle name="20% - 强调文字颜色 6 3" xfId="50"/>
    <cellStyle name="20% - 强调文字颜色 6 4" xfId="52"/>
    <cellStyle name="40% - 强调文字颜色 1 2" xfId="53"/>
    <cellStyle name="40% - 强调文字颜色 1 3" xfId="54"/>
    <cellStyle name="40% - 强调文字颜色 1 4" xfId="55"/>
    <cellStyle name="40% - 强调文字颜色 2 2" xfId="56"/>
    <cellStyle name="40% - 强调文字颜色 2 3" xfId="57"/>
    <cellStyle name="40% - 强调文字颜色 2 4" xfId="58"/>
    <cellStyle name="40% - 强调文字颜色 3 2" xfId="59"/>
    <cellStyle name="40% - 强调文字颜色 3 3" xfId="60"/>
    <cellStyle name="40% - 强调文字颜色 3 4" xfId="61"/>
    <cellStyle name="40% - 强调文字颜色 4 2" xfId="15"/>
    <cellStyle name="40% - 强调文字颜色 4 3" xfId="62"/>
    <cellStyle name="40% - 强调文字颜色 4 4" xfId="63"/>
    <cellStyle name="40% - 强调文字颜色 5 2" xfId="64"/>
    <cellStyle name="40% - 强调文字颜色 5 3" xfId="65"/>
    <cellStyle name="40% - 强调文字颜色 5 4" xfId="66"/>
    <cellStyle name="40% - 强调文字颜色 6 2" xfId="67"/>
    <cellStyle name="40% - 强调文字颜色 6 3" xfId="68"/>
    <cellStyle name="40% - 强调文字颜色 6 4" xfId="69"/>
    <cellStyle name="60% - 强调文字颜色 1 2" xfId="36"/>
    <cellStyle name="60% - 强调文字颜色 1 3" xfId="70"/>
    <cellStyle name="60% - 强调文字颜色 1 4" xfId="71"/>
    <cellStyle name="60% - 强调文字颜色 2 2" xfId="43"/>
    <cellStyle name="60% - 强调文字颜色 2 3" xfId="6"/>
    <cellStyle name="60% - 强调文字颜色 2 4" xfId="73"/>
    <cellStyle name="60% - 强调文字颜色 3 2" xfId="47"/>
    <cellStyle name="60% - 强调文字颜色 3 3" xfId="74"/>
    <cellStyle name="60% - 强调文字颜色 3 4" xfId="75"/>
    <cellStyle name="60% - 强调文字颜色 4 2" xfId="51"/>
    <cellStyle name="60% - 强调文字颜色 4 3" xfId="76"/>
    <cellStyle name="60% - 强调文字颜色 4 4" xfId="77"/>
    <cellStyle name="60% - 强调文字颜色 5 2" xfId="78"/>
    <cellStyle name="60% - 强调文字颜色 5 3" xfId="79"/>
    <cellStyle name="60% - 强调文字颜色 5 4" xfId="80"/>
    <cellStyle name="60% - 强调文字颜色 6 2" xfId="81"/>
    <cellStyle name="60% - 强调文字颜色 6 3" xfId="82"/>
    <cellStyle name="60% - 强调文字颜色 6 4" xfId="83"/>
    <cellStyle name="标题 1 2" xfId="84"/>
    <cellStyle name="标题 1 3" xfId="85"/>
    <cellStyle name="标题 1 4" xfId="86"/>
    <cellStyle name="标题 2 2" xfId="87"/>
    <cellStyle name="标题 2 2 2" xfId="88"/>
    <cellStyle name="标题 2 3" xfId="89"/>
    <cellStyle name="标题 2 4" xfId="90"/>
    <cellStyle name="标题 2 5" xfId="91"/>
    <cellStyle name="标题 3 2" xfId="92"/>
    <cellStyle name="标题 3 3" xfId="93"/>
    <cellStyle name="标题 3 4" xfId="94"/>
    <cellStyle name="标题 4 2" xfId="95"/>
    <cellStyle name="标题 4 3" xfId="96"/>
    <cellStyle name="标题 4 4" xfId="98"/>
    <cellStyle name="标题 5" xfId="99"/>
    <cellStyle name="标题 6" xfId="100"/>
    <cellStyle name="标题 7" xfId="101"/>
    <cellStyle name="差 2" xfId="102"/>
    <cellStyle name="差 3" xfId="103"/>
    <cellStyle name="差 4" xfId="104"/>
    <cellStyle name="常规" xfId="0" builtinId="0"/>
    <cellStyle name="常规 2" xfId="105"/>
    <cellStyle name="常规 2 2" xfId="106"/>
    <cellStyle name="常规 2 2 3" xfId="107"/>
    <cellStyle name="常规 2 3" xfId="108"/>
    <cellStyle name="常规 26" xfId="14"/>
    <cellStyle name="常规 3" xfId="38"/>
    <cellStyle name="常规 4" xfId="40"/>
    <cellStyle name="常规 5" xfId="42"/>
    <cellStyle name="常规 5 2" xfId="9"/>
    <cellStyle name="常规 5 3" xfId="109"/>
    <cellStyle name="常规 5 3 2" xfId="110"/>
    <cellStyle name="常规 6" xfId="5"/>
    <cellStyle name="常规 7" xfId="72"/>
    <cellStyle name="常规 7 2" xfId="111"/>
    <cellStyle name="常规 8" xfId="112"/>
    <cellStyle name="常规 8 2" xfId="19"/>
    <cellStyle name="常规_格力一拖一造价预算    " xfId="113"/>
    <cellStyle name="常规_格力一拖一造价预算    _1" xfId="114"/>
    <cellStyle name="常规_格力一拖一造价预算    _2" xfId="115"/>
    <cellStyle name="好 2" xfId="116"/>
    <cellStyle name="好 3" xfId="117"/>
    <cellStyle name="好 4" xfId="118"/>
    <cellStyle name="汇总 2" xfId="119"/>
    <cellStyle name="汇总 3" xfId="120"/>
    <cellStyle name="汇总 4" xfId="121"/>
    <cellStyle name="计算 2" xfId="4"/>
    <cellStyle name="计算 3" xfId="25"/>
    <cellStyle name="计算 4" xfId="26"/>
    <cellStyle name="检查单元格 2" xfId="97"/>
    <cellStyle name="检查单元格 3" xfId="122"/>
    <cellStyle name="检查单元格 4" xfId="123"/>
    <cellStyle name="解释性文本 2" xfId="124"/>
    <cellStyle name="解释性文本 3" xfId="125"/>
    <cellStyle name="解释性文本 4" xfId="126"/>
    <cellStyle name="警告文本 2" xfId="127"/>
    <cellStyle name="警告文本 3" xfId="128"/>
    <cellStyle name="警告文本 4" xfId="129"/>
    <cellStyle name="链接单元格 2" xfId="130"/>
    <cellStyle name="链接单元格 3" xfId="20"/>
    <cellStyle name="链接单元格 4" xfId="22"/>
    <cellStyle name="强调文字颜色 1 2" xfId="131"/>
    <cellStyle name="强调文字颜色 1 3" xfId="132"/>
    <cellStyle name="强调文字颜色 1 4" xfId="133"/>
    <cellStyle name="强调文字颜色 2 2" xfId="134"/>
    <cellStyle name="强调文字颜色 2 3" xfId="135"/>
    <cellStyle name="强调文字颜色 2 4" xfId="136"/>
    <cellStyle name="强调文字颜色 3 2" xfId="137"/>
    <cellStyle name="强调文字颜色 3 3" xfId="138"/>
    <cellStyle name="强调文字颜色 3 4" xfId="139"/>
    <cellStyle name="强调文字颜色 4 2" xfId="140"/>
    <cellStyle name="强调文字颜色 4 3" xfId="141"/>
    <cellStyle name="强调文字颜色 4 4" xfId="142"/>
    <cellStyle name="强调文字颜色 5 2" xfId="143"/>
    <cellStyle name="强调文字颜色 5 3" xfId="144"/>
    <cellStyle name="强调文字颜色 5 4" xfId="145"/>
    <cellStyle name="强调文字颜色 6 2" xfId="146"/>
    <cellStyle name="强调文字颜色 6 3" xfId="147"/>
    <cellStyle name="强调文字颜色 6 4" xfId="148"/>
    <cellStyle name="适中 2" xfId="28"/>
    <cellStyle name="适中 3" xfId="149"/>
    <cellStyle name="适中 4" xfId="150"/>
    <cellStyle name="输出 2" xfId="21"/>
    <cellStyle name="输出 3" xfId="2"/>
    <cellStyle name="输出 4" xfId="24"/>
    <cellStyle name="输入 2" xfId="151"/>
    <cellStyle name="输入 3" xfId="152"/>
    <cellStyle name="输入 4" xfId="153"/>
    <cellStyle name="一般_Sheet1" xfId="154"/>
    <cellStyle name="注释 2" xfId="155"/>
    <cellStyle name="注释 3" xfId="10"/>
    <cellStyle name="注释 4" xfId="12"/>
  </cellStyles>
  <dxfs count="0"/>
  <tableStyles count="0" defaultTableStyle="TableStyleMedium9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</xdr:rowOff>
    </xdr:from>
    <xdr:to>
      <xdr:col>2</xdr:col>
      <xdr:colOff>114300</xdr:colOff>
      <xdr:row>6</xdr:row>
      <xdr:rowOff>2567940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BD817102-756D-40F1-B52D-395E9841A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1844040" cy="255270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6</xdr:row>
      <xdr:rowOff>7620</xdr:rowOff>
    </xdr:from>
    <xdr:to>
      <xdr:col>3</xdr:col>
      <xdr:colOff>1440180</xdr:colOff>
      <xdr:row>7</xdr:row>
      <xdr:rowOff>0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7B0BC250-5F5B-4B15-950F-7EAF1BDDB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660" y="1821180"/>
          <a:ext cx="2049780" cy="257556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1447800</xdr:colOff>
      <xdr:row>6</xdr:row>
      <xdr:rowOff>22860</xdr:rowOff>
    </xdr:from>
    <xdr:to>
      <xdr:col>6</xdr:col>
      <xdr:colOff>365760</xdr:colOff>
      <xdr:row>7</xdr:row>
      <xdr:rowOff>22860</xdr:rowOff>
    </xdr:to>
    <xdr:pic>
      <xdr:nvPicPr>
        <xdr:cNvPr id="8" name="图片 7">
          <a:extLst>
            <a:ext uri="{FF2B5EF4-FFF2-40B4-BE49-F238E27FC236}">
              <a16:creationId xmlns="" xmlns:a16="http://schemas.microsoft.com/office/drawing/2014/main" id="{53C564DA-F7C2-41DB-9CDF-23C80878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9060" y="1836420"/>
          <a:ext cx="2095500" cy="2583180"/>
        </a:xfrm>
        <a:prstGeom prst="rect">
          <a:avLst/>
        </a:prstGeom>
      </xdr:spPr>
    </xdr:pic>
    <xdr:clientData/>
  </xdr:twoCellAnchor>
  <xdr:twoCellAnchor editAs="oneCell">
    <xdr:from>
      <xdr:col>6</xdr:col>
      <xdr:colOff>373380</xdr:colOff>
      <xdr:row>6</xdr:row>
      <xdr:rowOff>7620</xdr:rowOff>
    </xdr:from>
    <xdr:to>
      <xdr:col>9</xdr:col>
      <xdr:colOff>7620</xdr:colOff>
      <xdr:row>7</xdr:row>
      <xdr:rowOff>0</xdr:rowOff>
    </xdr:to>
    <xdr:pic>
      <xdr:nvPicPr>
        <xdr:cNvPr id="11" name="图片 10">
          <a:extLst>
            <a:ext uri="{FF2B5EF4-FFF2-40B4-BE49-F238E27FC236}">
              <a16:creationId xmlns="" xmlns:a16="http://schemas.microsoft.com/office/drawing/2014/main" id="{77D4BF78-8FF8-416C-B607-A74A50DDF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2180" y="1821180"/>
          <a:ext cx="1897380" cy="2575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IR72"/>
  <sheetViews>
    <sheetView tabSelected="1" topLeftCell="A10" workbookViewId="0">
      <selection activeCell="B14" sqref="B14:C14"/>
    </sheetView>
  </sheetViews>
  <sheetFormatPr defaultColWidth="9" defaultRowHeight="21.75" customHeight="1"/>
  <cols>
    <col min="1" max="1" width="11.08984375" style="3" customWidth="1"/>
    <col min="2" max="2" width="14.08984375" style="3" customWidth="1"/>
    <col min="3" max="3" width="10.6328125" style="3" customWidth="1"/>
    <col min="4" max="4" width="22.81640625" style="3" customWidth="1"/>
    <col min="5" max="5" width="14.1796875" style="3" customWidth="1"/>
    <col min="6" max="6" width="9.36328125" style="3" customWidth="1"/>
    <col min="7" max="7" width="7.81640625" style="3" customWidth="1"/>
    <col min="8" max="8" width="10.90625" style="50" customWidth="1"/>
    <col min="9" max="9" width="14.36328125" style="3" customWidth="1"/>
    <col min="10" max="10" width="9" style="3"/>
    <col min="11" max="11" width="10.453125" style="3" customWidth="1"/>
    <col min="12" max="16384" width="9" style="3"/>
  </cols>
  <sheetData>
    <row r="1" spans="1:9" s="2" customFormat="1" ht="35.25" customHeight="1">
      <c r="A1" s="167" t="s">
        <v>158</v>
      </c>
      <c r="B1" s="168"/>
      <c r="C1" s="168"/>
      <c r="D1" s="168"/>
      <c r="E1" s="168"/>
      <c r="F1" s="168"/>
      <c r="G1" s="168"/>
      <c r="H1" s="168"/>
      <c r="I1" s="169"/>
    </row>
    <row r="2" spans="1:9" s="1" customFormat="1" ht="21.75" customHeight="1">
      <c r="A2" s="177" t="s">
        <v>0</v>
      </c>
      <c r="B2" s="51" t="s">
        <v>1</v>
      </c>
      <c r="C2" s="51"/>
      <c r="D2" s="52" t="s">
        <v>2</v>
      </c>
      <c r="E2" s="52"/>
      <c r="F2" s="51" t="s">
        <v>3</v>
      </c>
      <c r="G2" s="170" t="s">
        <v>4</v>
      </c>
      <c r="H2" s="170"/>
      <c r="I2" s="171"/>
    </row>
    <row r="3" spans="1:9" s="1" customFormat="1" ht="21.75" customHeight="1">
      <c r="A3" s="178"/>
      <c r="B3" s="7" t="s">
        <v>5</v>
      </c>
      <c r="C3" s="172" t="s">
        <v>190</v>
      </c>
      <c r="D3" s="110"/>
      <c r="E3" s="110"/>
      <c r="F3" s="7" t="s">
        <v>6</v>
      </c>
      <c r="G3" s="110"/>
      <c r="H3" s="110"/>
      <c r="I3" s="173"/>
    </row>
    <row r="4" spans="1:9" s="2" customFormat="1" ht="21.75" customHeight="1">
      <c r="A4" s="178" t="s">
        <v>7</v>
      </c>
      <c r="B4" s="115" t="s">
        <v>8</v>
      </c>
      <c r="C4" s="116"/>
      <c r="D4" s="116"/>
      <c r="E4" s="110" t="s">
        <v>9</v>
      </c>
      <c r="F4" s="9" t="s">
        <v>10</v>
      </c>
      <c r="G4" s="10" t="s">
        <v>11</v>
      </c>
      <c r="H4" s="9" t="s">
        <v>2</v>
      </c>
      <c r="I4" s="80">
        <v>18030509772</v>
      </c>
    </row>
    <row r="5" spans="1:9" s="2" customFormat="1" ht="21.75" customHeight="1">
      <c r="A5" s="178"/>
      <c r="B5" s="116"/>
      <c r="C5" s="116"/>
      <c r="D5" s="116"/>
      <c r="E5" s="110"/>
      <c r="F5" s="7" t="s">
        <v>12</v>
      </c>
      <c r="G5" s="100" t="s">
        <v>189</v>
      </c>
      <c r="H5" s="9" t="s">
        <v>2</v>
      </c>
      <c r="I5" s="80">
        <v>15828102951</v>
      </c>
    </row>
    <row r="6" spans="1:9" s="2" customFormat="1" ht="21.75" customHeight="1" thickBot="1">
      <c r="A6" s="179"/>
      <c r="B6" s="117"/>
      <c r="C6" s="117"/>
      <c r="D6" s="117"/>
      <c r="E6" s="111"/>
      <c r="F6" s="53" t="s">
        <v>13</v>
      </c>
      <c r="G6" s="101" t="s">
        <v>191</v>
      </c>
      <c r="H6" s="53" t="s">
        <v>2</v>
      </c>
      <c r="I6" s="81">
        <v>15308064011</v>
      </c>
    </row>
    <row r="7" spans="1:9" s="2" customFormat="1" ht="203.4" customHeight="1">
      <c r="A7" s="176"/>
      <c r="B7" s="176"/>
      <c r="C7" s="176"/>
      <c r="D7" s="176"/>
      <c r="E7" s="176"/>
      <c r="F7" s="176"/>
      <c r="G7" s="176"/>
      <c r="H7" s="176"/>
      <c r="I7" s="176"/>
    </row>
    <row r="8" spans="1:9" ht="21.75" customHeight="1">
      <c r="A8" s="174" t="s">
        <v>155</v>
      </c>
      <c r="B8" s="174"/>
      <c r="C8" s="174"/>
      <c r="D8" s="174"/>
      <c r="E8" s="174"/>
      <c r="F8" s="174"/>
      <c r="G8" s="174"/>
      <c r="H8" s="175"/>
      <c r="I8" s="174"/>
    </row>
    <row r="9" spans="1:9" ht="21.75" customHeight="1">
      <c r="A9" s="54" t="s">
        <v>14</v>
      </c>
      <c r="B9" s="144" t="s">
        <v>15</v>
      </c>
      <c r="C9" s="144"/>
      <c r="D9" s="144" t="s">
        <v>16</v>
      </c>
      <c r="E9" s="144"/>
      <c r="F9" s="54" t="s">
        <v>17</v>
      </c>
      <c r="G9" s="54" t="s">
        <v>18</v>
      </c>
      <c r="H9" s="55" t="s">
        <v>19</v>
      </c>
      <c r="I9" s="54" t="s">
        <v>20</v>
      </c>
    </row>
    <row r="10" spans="1:9" ht="55" customHeight="1">
      <c r="A10" s="56" t="s">
        <v>21</v>
      </c>
      <c r="B10" s="165" t="s">
        <v>198</v>
      </c>
      <c r="C10" s="166"/>
      <c r="D10" s="162" t="s">
        <v>176</v>
      </c>
      <c r="E10" s="159"/>
      <c r="F10" s="54">
        <v>1</v>
      </c>
      <c r="G10" s="54" t="s">
        <v>22</v>
      </c>
      <c r="H10" s="57">
        <v>14992</v>
      </c>
      <c r="I10" s="75">
        <f t="shared" ref="I10:I13" si="0">F10*H10</f>
        <v>14992</v>
      </c>
    </row>
    <row r="11" spans="1:9" ht="55" customHeight="1">
      <c r="A11" s="56" t="s">
        <v>169</v>
      </c>
      <c r="B11" s="165" t="s">
        <v>166</v>
      </c>
      <c r="C11" s="166"/>
      <c r="D11" s="162" t="s">
        <v>177</v>
      </c>
      <c r="E11" s="159"/>
      <c r="F11" s="54">
        <v>1</v>
      </c>
      <c r="G11" s="54" t="s">
        <v>22</v>
      </c>
      <c r="H11" s="57">
        <v>3858</v>
      </c>
      <c r="I11" s="75">
        <v>3858</v>
      </c>
    </row>
    <row r="12" spans="1:9" ht="55" customHeight="1">
      <c r="A12" s="56" t="s">
        <v>170</v>
      </c>
      <c r="B12" s="165" t="s">
        <v>178</v>
      </c>
      <c r="C12" s="166"/>
      <c r="D12" s="162" t="s">
        <v>179</v>
      </c>
      <c r="E12" s="159"/>
      <c r="F12" s="54">
        <v>1</v>
      </c>
      <c r="G12" s="54" t="s">
        <v>22</v>
      </c>
      <c r="H12" s="57">
        <v>3472</v>
      </c>
      <c r="I12" s="75">
        <f t="shared" si="0"/>
        <v>3472</v>
      </c>
    </row>
    <row r="13" spans="1:9" ht="55" customHeight="1">
      <c r="A13" s="56" t="s">
        <v>171</v>
      </c>
      <c r="B13" s="153" t="s">
        <v>167</v>
      </c>
      <c r="C13" s="154"/>
      <c r="D13" s="155" t="s">
        <v>181</v>
      </c>
      <c r="E13" s="156"/>
      <c r="F13" s="54">
        <v>1</v>
      </c>
      <c r="G13" s="54" t="s">
        <v>22</v>
      </c>
      <c r="H13" s="57">
        <v>3358</v>
      </c>
      <c r="I13" s="75">
        <f t="shared" si="0"/>
        <v>3358</v>
      </c>
    </row>
    <row r="14" spans="1:9" ht="55" customHeight="1">
      <c r="A14" s="56" t="s">
        <v>172</v>
      </c>
      <c r="B14" s="160" t="s">
        <v>180</v>
      </c>
      <c r="C14" s="164"/>
      <c r="D14" s="162" t="s">
        <v>181</v>
      </c>
      <c r="E14" s="163"/>
      <c r="F14" s="91">
        <v>1</v>
      </c>
      <c r="G14" s="91" t="s">
        <v>156</v>
      </c>
      <c r="H14" s="57">
        <v>3216</v>
      </c>
      <c r="I14" s="75">
        <v>3216</v>
      </c>
    </row>
    <row r="15" spans="1:9" ht="55" customHeight="1">
      <c r="A15" s="56" t="s">
        <v>173</v>
      </c>
      <c r="B15" s="160" t="s">
        <v>168</v>
      </c>
      <c r="C15" s="161"/>
      <c r="D15" s="162" t="s">
        <v>182</v>
      </c>
      <c r="E15" s="163"/>
      <c r="F15" s="91">
        <v>1</v>
      </c>
      <c r="G15" s="91" t="s">
        <v>156</v>
      </c>
      <c r="H15" s="57">
        <v>3216</v>
      </c>
      <c r="I15" s="75">
        <v>3216</v>
      </c>
    </row>
    <row r="16" spans="1:9" s="4" customFormat="1" ht="55" customHeight="1">
      <c r="A16" s="56" t="s">
        <v>21</v>
      </c>
      <c r="B16" s="157" t="s">
        <v>23</v>
      </c>
      <c r="C16" s="154"/>
      <c r="D16" s="158" t="s">
        <v>24</v>
      </c>
      <c r="E16" s="159"/>
      <c r="F16" s="58">
        <v>5</v>
      </c>
      <c r="G16" s="58" t="s">
        <v>25</v>
      </c>
      <c r="H16" s="59">
        <v>429</v>
      </c>
      <c r="I16" s="72">
        <f>H16*F16</f>
        <v>2145</v>
      </c>
    </row>
    <row r="17" spans="1:10" s="44" customFormat="1" ht="21.75" customHeight="1">
      <c r="A17" s="60" t="s">
        <v>26</v>
      </c>
      <c r="B17" s="138"/>
      <c r="C17" s="138"/>
      <c r="D17" s="138"/>
      <c r="E17" s="138"/>
      <c r="F17" s="60">
        <f>SUM(F10:F12)</f>
        <v>3</v>
      </c>
      <c r="G17" s="60"/>
      <c r="H17" s="61"/>
      <c r="I17" s="82">
        <f>SUM(I10:I16)</f>
        <v>34257</v>
      </c>
    </row>
    <row r="18" spans="1:10" ht="21.75" customHeight="1">
      <c r="A18" s="145" t="s">
        <v>27</v>
      </c>
      <c r="B18" s="145"/>
      <c r="C18" s="145"/>
      <c r="D18" s="145"/>
      <c r="E18" s="145"/>
      <c r="F18" s="145"/>
      <c r="G18" s="145"/>
      <c r="H18" s="146"/>
      <c r="I18" s="145"/>
    </row>
    <row r="19" spans="1:10" ht="21.75" customHeight="1">
      <c r="A19" s="54" t="s">
        <v>14</v>
      </c>
      <c r="B19" s="144" t="s">
        <v>28</v>
      </c>
      <c r="C19" s="144"/>
      <c r="D19" s="54" t="s">
        <v>16</v>
      </c>
      <c r="E19" s="54" t="s">
        <v>29</v>
      </c>
      <c r="F19" s="54" t="s">
        <v>17</v>
      </c>
      <c r="G19" s="54" t="s">
        <v>18</v>
      </c>
      <c r="H19" s="62" t="s">
        <v>19</v>
      </c>
      <c r="I19" s="54" t="s">
        <v>20</v>
      </c>
    </row>
    <row r="20" spans="1:10" ht="39.9" customHeight="1">
      <c r="A20" s="63" t="s">
        <v>30</v>
      </c>
      <c r="B20" s="144" t="s">
        <v>31</v>
      </c>
      <c r="C20" s="144"/>
      <c r="D20" s="64" t="s">
        <v>32</v>
      </c>
      <c r="E20" s="65" t="s">
        <v>33</v>
      </c>
      <c r="F20" s="54">
        <v>15</v>
      </c>
      <c r="G20" s="54" t="s">
        <v>34</v>
      </c>
      <c r="H20" s="57">
        <v>12.2</v>
      </c>
      <c r="I20" s="75"/>
    </row>
    <row r="21" spans="1:10" ht="39.9" customHeight="1">
      <c r="A21" s="63" t="s">
        <v>30</v>
      </c>
      <c r="B21" s="144" t="s">
        <v>31</v>
      </c>
      <c r="C21" s="144"/>
      <c r="D21" s="64" t="s">
        <v>35</v>
      </c>
      <c r="E21" s="65" t="s">
        <v>36</v>
      </c>
      <c r="F21" s="54">
        <v>26</v>
      </c>
      <c r="G21" s="54" t="s">
        <v>34</v>
      </c>
      <c r="H21" s="57">
        <v>14.9</v>
      </c>
      <c r="I21" s="75"/>
    </row>
    <row r="22" spans="1:10" ht="39.9" customHeight="1">
      <c r="A22" s="63" t="s">
        <v>30</v>
      </c>
      <c r="B22" s="144" t="s">
        <v>31</v>
      </c>
      <c r="C22" s="144"/>
      <c r="D22" s="64" t="s">
        <v>35</v>
      </c>
      <c r="E22" s="65" t="s">
        <v>37</v>
      </c>
      <c r="F22" s="54">
        <v>15</v>
      </c>
      <c r="G22" s="54" t="s">
        <v>34</v>
      </c>
      <c r="H22" s="57">
        <v>17.8</v>
      </c>
      <c r="I22" s="75"/>
    </row>
    <row r="23" spans="1:10" ht="39.9" customHeight="1">
      <c r="A23" s="63" t="s">
        <v>30</v>
      </c>
      <c r="B23" s="144" t="s">
        <v>31</v>
      </c>
      <c r="C23" s="144"/>
      <c r="D23" s="64" t="s">
        <v>35</v>
      </c>
      <c r="E23" s="65" t="s">
        <v>38</v>
      </c>
      <c r="F23" s="54">
        <v>26</v>
      </c>
      <c r="G23" s="54" t="s">
        <v>34</v>
      </c>
      <c r="H23" s="57">
        <v>27.1</v>
      </c>
      <c r="I23" s="75"/>
    </row>
    <row r="24" spans="1:10" ht="40.5" customHeight="1">
      <c r="A24" s="90" t="s">
        <v>183</v>
      </c>
      <c r="B24" s="152" t="s">
        <v>184</v>
      </c>
      <c r="C24" s="144"/>
      <c r="D24" s="99" t="s">
        <v>186</v>
      </c>
      <c r="E24" s="65" t="s">
        <v>40</v>
      </c>
      <c r="F24" s="54">
        <v>15</v>
      </c>
      <c r="G24" s="54" t="s">
        <v>34</v>
      </c>
      <c r="H24" s="57">
        <v>2</v>
      </c>
      <c r="I24" s="75"/>
    </row>
    <row r="25" spans="1:10" ht="41.25" customHeight="1">
      <c r="A25" s="90" t="s">
        <v>185</v>
      </c>
      <c r="B25" s="152" t="s">
        <v>187</v>
      </c>
      <c r="C25" s="144"/>
      <c r="D25" s="99" t="s">
        <v>186</v>
      </c>
      <c r="E25" s="65" t="s">
        <v>41</v>
      </c>
      <c r="F25" s="54">
        <v>26</v>
      </c>
      <c r="G25" s="54" t="s">
        <v>34</v>
      </c>
      <c r="H25" s="57">
        <v>2.5</v>
      </c>
      <c r="I25" s="75"/>
    </row>
    <row r="26" spans="1:10" ht="42" customHeight="1">
      <c r="A26" s="90" t="s">
        <v>185</v>
      </c>
      <c r="B26" s="152" t="s">
        <v>184</v>
      </c>
      <c r="C26" s="144"/>
      <c r="D26" s="66" t="s">
        <v>39</v>
      </c>
      <c r="E26" s="65" t="s">
        <v>42</v>
      </c>
      <c r="F26" s="54">
        <v>15</v>
      </c>
      <c r="G26" s="54" t="s">
        <v>34</v>
      </c>
      <c r="H26" s="57">
        <v>3.2</v>
      </c>
      <c r="I26" s="75"/>
    </row>
    <row r="27" spans="1:10" ht="40.5" customHeight="1">
      <c r="A27" s="90" t="s">
        <v>185</v>
      </c>
      <c r="B27" s="152" t="s">
        <v>184</v>
      </c>
      <c r="C27" s="144"/>
      <c r="D27" s="66" t="s">
        <v>39</v>
      </c>
      <c r="E27" s="65" t="s">
        <v>43</v>
      </c>
      <c r="F27" s="54">
        <v>26</v>
      </c>
      <c r="G27" s="54" t="s">
        <v>34</v>
      </c>
      <c r="H27" s="57">
        <v>3.9</v>
      </c>
      <c r="I27" s="75"/>
    </row>
    <row r="28" spans="1:10" s="45" customFormat="1" ht="28.5" customHeight="1">
      <c r="A28" s="67" t="s">
        <v>44</v>
      </c>
      <c r="B28" s="144" t="s">
        <v>45</v>
      </c>
      <c r="C28" s="144"/>
      <c r="D28" s="68" t="s">
        <v>46</v>
      </c>
      <c r="E28" s="54" t="s">
        <v>4</v>
      </c>
      <c r="F28" s="54">
        <v>3</v>
      </c>
      <c r="G28" s="54" t="s">
        <v>47</v>
      </c>
      <c r="H28" s="57">
        <v>135</v>
      </c>
      <c r="I28" s="75"/>
      <c r="J28" s="3"/>
    </row>
    <row r="29" spans="1:10" ht="28.5" customHeight="1">
      <c r="A29" s="54" t="s">
        <v>48</v>
      </c>
      <c r="B29" s="144" t="s">
        <v>49</v>
      </c>
      <c r="C29" s="144"/>
      <c r="D29" s="68" t="s">
        <v>50</v>
      </c>
      <c r="E29" s="65"/>
      <c r="F29" s="54">
        <v>9</v>
      </c>
      <c r="G29" s="54" t="s">
        <v>51</v>
      </c>
      <c r="H29" s="57">
        <v>3.5</v>
      </c>
      <c r="I29" s="75"/>
    </row>
    <row r="30" spans="1:10" ht="28.5" customHeight="1">
      <c r="A30" s="63" t="s">
        <v>52</v>
      </c>
      <c r="B30" s="151" t="s">
        <v>53</v>
      </c>
      <c r="C30" s="144"/>
      <c r="D30" s="68" t="s">
        <v>54</v>
      </c>
      <c r="E30" s="65" t="s">
        <v>55</v>
      </c>
      <c r="F30" s="54">
        <v>41</v>
      </c>
      <c r="G30" s="65" t="s">
        <v>34</v>
      </c>
      <c r="H30" s="57">
        <v>5.4</v>
      </c>
      <c r="I30" s="75"/>
    </row>
    <row r="31" spans="1:10" ht="36" customHeight="1">
      <c r="A31" s="90" t="s">
        <v>185</v>
      </c>
      <c r="B31" s="152" t="s">
        <v>184</v>
      </c>
      <c r="C31" s="144"/>
      <c r="D31" s="68" t="s">
        <v>56</v>
      </c>
      <c r="E31" s="65" t="s">
        <v>57</v>
      </c>
      <c r="F31" s="54">
        <v>41</v>
      </c>
      <c r="G31" s="65" t="s">
        <v>34</v>
      </c>
      <c r="H31" s="57">
        <v>2.8</v>
      </c>
      <c r="I31" s="75"/>
    </row>
    <row r="32" spans="1:10" ht="29.25" customHeight="1">
      <c r="A32" s="90" t="s">
        <v>188</v>
      </c>
      <c r="B32" s="151" t="s">
        <v>58</v>
      </c>
      <c r="C32" s="144"/>
      <c r="D32" s="68"/>
      <c r="E32" s="65"/>
      <c r="F32" s="54">
        <v>4</v>
      </c>
      <c r="G32" s="69" t="s">
        <v>25</v>
      </c>
      <c r="H32" s="57">
        <v>86</v>
      </c>
      <c r="I32" s="75"/>
    </row>
    <row r="33" spans="1:9" ht="28.5" customHeight="1">
      <c r="A33" s="54"/>
      <c r="B33" s="144" t="s">
        <v>59</v>
      </c>
      <c r="C33" s="144"/>
      <c r="D33" s="54" t="s">
        <v>60</v>
      </c>
      <c r="E33" s="65" t="s">
        <v>61</v>
      </c>
      <c r="F33" s="54">
        <v>15</v>
      </c>
      <c r="G33" s="54" t="s">
        <v>25</v>
      </c>
      <c r="H33" s="57">
        <v>50</v>
      </c>
      <c r="I33" s="75"/>
    </row>
    <row r="34" spans="1:9" ht="28.5" customHeight="1">
      <c r="A34" s="54" t="s">
        <v>62</v>
      </c>
      <c r="B34" s="144" t="s">
        <v>63</v>
      </c>
      <c r="C34" s="144"/>
      <c r="D34" s="54" t="s">
        <v>64</v>
      </c>
      <c r="E34" s="54"/>
      <c r="F34" s="54">
        <v>6</v>
      </c>
      <c r="G34" s="54" t="s">
        <v>65</v>
      </c>
      <c r="H34" s="57">
        <v>100</v>
      </c>
      <c r="I34" s="75"/>
    </row>
    <row r="35" spans="1:9" s="44" customFormat="1" ht="21.75" customHeight="1">
      <c r="A35" s="60" t="s">
        <v>66</v>
      </c>
      <c r="B35" s="138"/>
      <c r="C35" s="138"/>
      <c r="D35" s="138"/>
      <c r="E35" s="138"/>
      <c r="F35" s="138"/>
      <c r="G35" s="138"/>
      <c r="H35" s="139"/>
      <c r="I35" s="82">
        <f>SUM(I20:I34)</f>
        <v>0</v>
      </c>
    </row>
    <row r="36" spans="1:9" s="45" customFormat="1" ht="21.75" customHeight="1">
      <c r="A36" s="145" t="s">
        <v>67</v>
      </c>
      <c r="B36" s="145"/>
      <c r="C36" s="145"/>
      <c r="D36" s="145"/>
      <c r="E36" s="145"/>
      <c r="F36" s="145"/>
      <c r="G36" s="145"/>
      <c r="H36" s="146"/>
      <c r="I36" s="145"/>
    </row>
    <row r="37" spans="1:9" ht="21.75" customHeight="1">
      <c r="A37" s="54" t="s">
        <v>14</v>
      </c>
      <c r="B37" s="144" t="s">
        <v>28</v>
      </c>
      <c r="C37" s="144"/>
      <c r="D37" s="54" t="s">
        <v>16</v>
      </c>
      <c r="E37" s="54" t="s">
        <v>29</v>
      </c>
      <c r="F37" s="54" t="s">
        <v>17</v>
      </c>
      <c r="G37" s="54" t="s">
        <v>18</v>
      </c>
      <c r="H37" s="62" t="s">
        <v>19</v>
      </c>
      <c r="I37" s="54" t="s">
        <v>20</v>
      </c>
    </row>
    <row r="38" spans="1:9" s="45" customFormat="1" ht="21.75" customHeight="1">
      <c r="A38" s="58" t="s">
        <v>68</v>
      </c>
      <c r="B38" s="149" t="s">
        <v>69</v>
      </c>
      <c r="C38" s="150"/>
      <c r="D38" s="70" t="s">
        <v>70</v>
      </c>
      <c r="E38" s="71" t="s">
        <v>71</v>
      </c>
      <c r="F38" s="54">
        <v>1</v>
      </c>
      <c r="G38" s="72" t="s">
        <v>25</v>
      </c>
      <c r="H38" s="73">
        <v>149</v>
      </c>
      <c r="I38" s="72"/>
    </row>
    <row r="39" spans="1:9" s="45" customFormat="1" ht="21.75" customHeight="1">
      <c r="A39" s="58" t="s">
        <v>68</v>
      </c>
      <c r="B39" s="149" t="s">
        <v>72</v>
      </c>
      <c r="C39" s="150"/>
      <c r="D39" s="70" t="s">
        <v>70</v>
      </c>
      <c r="E39" s="71" t="s">
        <v>73</v>
      </c>
      <c r="F39" s="54">
        <v>4</v>
      </c>
      <c r="G39" s="72" t="s">
        <v>25</v>
      </c>
      <c r="H39" s="73">
        <v>123</v>
      </c>
      <c r="I39" s="72"/>
    </row>
    <row r="40" spans="1:9" s="45" customFormat="1" ht="21.75" customHeight="1">
      <c r="A40" s="58" t="s">
        <v>68</v>
      </c>
      <c r="B40" s="149" t="s">
        <v>72</v>
      </c>
      <c r="C40" s="150"/>
      <c r="D40" s="70" t="s">
        <v>70</v>
      </c>
      <c r="E40" s="71" t="s">
        <v>74</v>
      </c>
      <c r="F40" s="54">
        <v>1</v>
      </c>
      <c r="G40" s="72" t="s">
        <v>25</v>
      </c>
      <c r="H40" s="73">
        <v>67</v>
      </c>
      <c r="I40" s="72"/>
    </row>
    <row r="41" spans="1:9" s="45" customFormat="1" ht="21.75" customHeight="1">
      <c r="A41" s="58" t="s">
        <v>68</v>
      </c>
      <c r="B41" s="149" t="s">
        <v>75</v>
      </c>
      <c r="C41" s="150"/>
      <c r="D41" s="70" t="s">
        <v>76</v>
      </c>
      <c r="E41" s="71" t="s">
        <v>77</v>
      </c>
      <c r="F41" s="54">
        <v>4</v>
      </c>
      <c r="G41" s="72" t="s">
        <v>25</v>
      </c>
      <c r="H41" s="74">
        <v>50</v>
      </c>
      <c r="I41" s="72"/>
    </row>
    <row r="42" spans="1:9" s="45" customFormat="1" ht="21.75" customHeight="1">
      <c r="A42" s="54" t="s">
        <v>78</v>
      </c>
      <c r="B42" s="144" t="s">
        <v>79</v>
      </c>
      <c r="C42" s="144"/>
      <c r="D42" s="54" t="s">
        <v>80</v>
      </c>
      <c r="E42" s="65" t="s">
        <v>81</v>
      </c>
      <c r="F42" s="54">
        <v>8</v>
      </c>
      <c r="G42" s="65" t="s">
        <v>82</v>
      </c>
      <c r="H42" s="57">
        <v>23</v>
      </c>
      <c r="I42" s="75"/>
    </row>
    <row r="43" spans="1:9" s="45" customFormat="1" ht="21.75" customHeight="1">
      <c r="A43" s="54" t="s">
        <v>62</v>
      </c>
      <c r="B43" s="144" t="s">
        <v>63</v>
      </c>
      <c r="C43" s="144"/>
      <c r="D43" s="54" t="s">
        <v>83</v>
      </c>
      <c r="E43" s="65" t="s">
        <v>84</v>
      </c>
      <c r="F43" s="54">
        <v>5</v>
      </c>
      <c r="G43" s="75" t="s">
        <v>65</v>
      </c>
      <c r="H43" s="57">
        <v>100</v>
      </c>
      <c r="I43" s="75"/>
    </row>
    <row r="44" spans="1:9" s="44" customFormat="1" ht="21.75" customHeight="1">
      <c r="A44" s="60" t="s">
        <v>85</v>
      </c>
      <c r="B44" s="138"/>
      <c r="C44" s="138"/>
      <c r="D44" s="138"/>
      <c r="E44" s="138"/>
      <c r="F44" s="138"/>
      <c r="G44" s="138"/>
      <c r="H44" s="139"/>
      <c r="I44" s="82">
        <f>SUM(I38:I43)</f>
        <v>0</v>
      </c>
    </row>
    <row r="45" spans="1:9" s="44" customFormat="1" ht="21.75" customHeight="1">
      <c r="A45" s="145" t="s">
        <v>86</v>
      </c>
      <c r="B45" s="145"/>
      <c r="C45" s="145"/>
      <c r="D45" s="145"/>
      <c r="E45" s="145"/>
      <c r="F45" s="145"/>
      <c r="G45" s="145"/>
      <c r="H45" s="146"/>
      <c r="I45" s="145"/>
    </row>
    <row r="46" spans="1:9" ht="21.75" customHeight="1">
      <c r="A46" s="54" t="s">
        <v>14</v>
      </c>
      <c r="B46" s="144" t="s">
        <v>28</v>
      </c>
      <c r="C46" s="144"/>
      <c r="D46" s="54" t="s">
        <v>16</v>
      </c>
      <c r="E46" s="54" t="s">
        <v>29</v>
      </c>
      <c r="F46" s="54" t="s">
        <v>17</v>
      </c>
      <c r="G46" s="54" t="s">
        <v>18</v>
      </c>
      <c r="H46" s="62" t="s">
        <v>19</v>
      </c>
      <c r="I46" s="54" t="s">
        <v>20</v>
      </c>
    </row>
    <row r="47" spans="1:9" ht="21.75" customHeight="1">
      <c r="A47" s="63" t="s">
        <v>87</v>
      </c>
      <c r="B47" s="147" t="s">
        <v>88</v>
      </c>
      <c r="C47" s="148"/>
      <c r="D47" s="54" t="s">
        <v>89</v>
      </c>
      <c r="E47" s="63" t="s">
        <v>90</v>
      </c>
      <c r="F47" s="54">
        <v>3</v>
      </c>
      <c r="G47" s="69" t="s">
        <v>91</v>
      </c>
      <c r="H47" s="57">
        <v>268</v>
      </c>
      <c r="I47" s="75"/>
    </row>
    <row r="48" spans="1:9" ht="21.75" customHeight="1">
      <c r="A48" s="63" t="s">
        <v>92</v>
      </c>
      <c r="B48" s="143" t="s">
        <v>93</v>
      </c>
      <c r="C48" s="144"/>
      <c r="D48" s="67" t="s">
        <v>94</v>
      </c>
      <c r="E48" s="76" t="s">
        <v>95</v>
      </c>
      <c r="F48" s="54">
        <v>1</v>
      </c>
      <c r="G48" s="69" t="s">
        <v>91</v>
      </c>
      <c r="H48" s="75">
        <v>545</v>
      </c>
      <c r="I48" s="75"/>
    </row>
    <row r="49" spans="1:238" ht="21.75" customHeight="1">
      <c r="A49" s="63" t="s">
        <v>92</v>
      </c>
      <c r="B49" s="143" t="s">
        <v>96</v>
      </c>
      <c r="C49" s="144"/>
      <c r="D49" s="54" t="s">
        <v>97</v>
      </c>
      <c r="E49" s="76" t="s">
        <v>98</v>
      </c>
      <c r="F49" s="54">
        <v>1</v>
      </c>
      <c r="G49" s="69" t="s">
        <v>91</v>
      </c>
      <c r="H49" s="75">
        <v>395</v>
      </c>
      <c r="I49" s="75"/>
    </row>
    <row r="50" spans="1:238" ht="21.75" customHeight="1">
      <c r="A50" s="63" t="s">
        <v>52</v>
      </c>
      <c r="B50" s="144" t="s">
        <v>99</v>
      </c>
      <c r="C50" s="144"/>
      <c r="D50" s="54" t="s">
        <v>100</v>
      </c>
      <c r="E50" s="65" t="s">
        <v>101</v>
      </c>
      <c r="F50" s="54">
        <v>42</v>
      </c>
      <c r="G50" s="69" t="s">
        <v>102</v>
      </c>
      <c r="H50" s="57">
        <v>8</v>
      </c>
      <c r="I50" s="75"/>
    </row>
    <row r="51" spans="1:238" ht="21.75" customHeight="1">
      <c r="A51" s="54" t="s">
        <v>62</v>
      </c>
      <c r="B51" s="144" t="s">
        <v>63</v>
      </c>
      <c r="C51" s="144"/>
      <c r="D51" s="144" t="s">
        <v>103</v>
      </c>
      <c r="E51" s="144"/>
      <c r="F51" s="54">
        <v>6</v>
      </c>
      <c r="G51" s="65" t="s">
        <v>65</v>
      </c>
      <c r="H51" s="57">
        <v>100</v>
      </c>
      <c r="I51" s="75"/>
    </row>
    <row r="52" spans="1:238" s="44" customFormat="1" ht="21.75" customHeight="1">
      <c r="A52" s="60" t="s">
        <v>104</v>
      </c>
      <c r="B52" s="138"/>
      <c r="C52" s="138"/>
      <c r="D52" s="138"/>
      <c r="E52" s="138"/>
      <c r="F52" s="138"/>
      <c r="G52" s="138"/>
      <c r="H52" s="139"/>
      <c r="I52" s="82">
        <f>SUM(I47:I51)</f>
        <v>0</v>
      </c>
    </row>
    <row r="53" spans="1:238" s="46" customFormat="1" ht="21.75" customHeight="1">
      <c r="A53" s="140" t="s">
        <v>105</v>
      </c>
      <c r="B53" s="141"/>
      <c r="C53" s="141"/>
      <c r="D53" s="141"/>
      <c r="E53" s="141"/>
      <c r="F53" s="141"/>
      <c r="G53" s="141"/>
      <c r="H53" s="141"/>
      <c r="I53" s="142"/>
    </row>
    <row r="54" spans="1:238" s="47" customFormat="1" ht="21.75" customHeight="1">
      <c r="A54" s="77" t="s">
        <v>106</v>
      </c>
      <c r="B54" s="128" t="s">
        <v>107</v>
      </c>
      <c r="C54" s="128"/>
      <c r="D54" s="128"/>
      <c r="E54" s="128"/>
      <c r="F54" s="58">
        <v>4</v>
      </c>
      <c r="G54" s="78" t="s">
        <v>22</v>
      </c>
      <c r="H54" s="59">
        <v>1500</v>
      </c>
      <c r="I54" s="72">
        <f>F54*H54</f>
        <v>6000</v>
      </c>
    </row>
    <row r="55" spans="1:238" s="47" customFormat="1" ht="21.75" customHeight="1">
      <c r="A55" s="77" t="s">
        <v>108</v>
      </c>
      <c r="B55" s="128" t="s">
        <v>109</v>
      </c>
      <c r="C55" s="128"/>
      <c r="D55" s="128"/>
      <c r="E55" s="128"/>
      <c r="F55" s="58">
        <v>1</v>
      </c>
      <c r="G55" s="78" t="s">
        <v>110</v>
      </c>
      <c r="H55" s="59">
        <v>0</v>
      </c>
      <c r="I55" s="72">
        <f>F55*H55</f>
        <v>0</v>
      </c>
    </row>
    <row r="56" spans="1:238" s="48" customFormat="1" ht="21.75" customHeight="1">
      <c r="A56" s="79" t="s">
        <v>111</v>
      </c>
      <c r="B56" s="138" t="s">
        <v>112</v>
      </c>
      <c r="C56" s="138"/>
      <c r="D56" s="138"/>
      <c r="E56" s="138"/>
      <c r="F56" s="138"/>
      <c r="G56" s="138"/>
      <c r="H56" s="138"/>
      <c r="I56" s="82">
        <f>SUM(I54:I55)</f>
        <v>6000</v>
      </c>
    </row>
    <row r="57" spans="1:238" s="47" customFormat="1" ht="21.75" customHeight="1">
      <c r="A57" s="121" t="s">
        <v>113</v>
      </c>
      <c r="B57" s="122"/>
      <c r="C57" s="122"/>
      <c r="D57" s="122"/>
      <c r="E57" s="122"/>
      <c r="F57" s="122"/>
      <c r="G57" s="122"/>
      <c r="H57" s="123"/>
      <c r="I57" s="72">
        <f>I56+I52+I44+I35</f>
        <v>6000</v>
      </c>
    </row>
    <row r="58" spans="1:238" s="47" customFormat="1" ht="21.75" customHeight="1">
      <c r="A58" s="124" t="s">
        <v>114</v>
      </c>
      <c r="B58" s="125"/>
      <c r="C58" s="125"/>
      <c r="D58" s="125"/>
      <c r="E58" s="125"/>
      <c r="F58" s="125"/>
      <c r="G58" s="125"/>
      <c r="H58" s="126"/>
      <c r="I58" s="72">
        <v>0</v>
      </c>
    </row>
    <row r="59" spans="1:238" s="47" customFormat="1" ht="21.75" customHeight="1">
      <c r="A59" s="77" t="s">
        <v>115</v>
      </c>
      <c r="B59" s="127" t="s">
        <v>116</v>
      </c>
      <c r="C59" s="128"/>
      <c r="D59" s="128"/>
      <c r="E59" s="128"/>
      <c r="F59" s="128"/>
      <c r="G59" s="78" t="s">
        <v>65</v>
      </c>
      <c r="H59" s="59">
        <v>0</v>
      </c>
      <c r="I59" s="82">
        <f>H59</f>
        <v>0</v>
      </c>
    </row>
    <row r="60" spans="1:238" s="47" customFormat="1" ht="21.75" customHeight="1">
      <c r="A60" s="129" t="s">
        <v>117</v>
      </c>
      <c r="B60" s="130"/>
      <c r="C60" s="130"/>
      <c r="D60" s="130"/>
      <c r="E60" s="130"/>
      <c r="F60" s="130"/>
      <c r="G60" s="130"/>
      <c r="H60" s="131"/>
      <c r="I60" s="83">
        <f>I58+I57+I17</f>
        <v>40257</v>
      </c>
    </row>
    <row r="61" spans="1:238" s="47" customFormat="1" ht="21.75" customHeight="1">
      <c r="A61" s="135" t="s">
        <v>118</v>
      </c>
      <c r="B61" s="136"/>
      <c r="C61" s="136"/>
      <c r="D61" s="136"/>
      <c r="E61" s="136"/>
      <c r="F61" s="136"/>
      <c r="G61" s="136"/>
      <c r="H61" s="137"/>
      <c r="I61" s="83">
        <f>I17*0.95</f>
        <v>32544.149999999998</v>
      </c>
    </row>
    <row r="62" spans="1:238" s="47" customFormat="1" ht="21.75" customHeight="1">
      <c r="A62" s="118" t="s">
        <v>119</v>
      </c>
      <c r="B62" s="118"/>
      <c r="C62" s="118"/>
      <c r="D62" s="118"/>
      <c r="E62" s="118"/>
      <c r="F62" s="118"/>
      <c r="G62" s="118"/>
      <c r="H62" s="118"/>
      <c r="I62" s="82">
        <f>I57+I58+I61</f>
        <v>38544.149999999994</v>
      </c>
    </row>
    <row r="63" spans="1:238" ht="20.25" customHeight="1">
      <c r="A63" s="108" t="s">
        <v>120</v>
      </c>
      <c r="B63" s="119" t="s">
        <v>121</v>
      </c>
      <c r="C63" s="119"/>
      <c r="D63" s="119"/>
      <c r="E63" s="119"/>
      <c r="F63" s="119"/>
      <c r="G63" s="119"/>
      <c r="H63" s="119"/>
      <c r="I63" s="112" t="s">
        <v>122</v>
      </c>
      <c r="K63" s="84"/>
    </row>
    <row r="64" spans="1:238" ht="20.25" customHeight="1">
      <c r="A64" s="109"/>
      <c r="B64" s="120" t="s">
        <v>123</v>
      </c>
      <c r="C64" s="120"/>
      <c r="D64" s="120"/>
      <c r="E64" s="120"/>
      <c r="F64" s="120"/>
      <c r="G64" s="120"/>
      <c r="H64" s="120"/>
      <c r="I64" s="113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85"/>
      <c r="DE64" s="85"/>
      <c r="DF64" s="85"/>
      <c r="DG64" s="85"/>
      <c r="DH64" s="85"/>
      <c r="DI64" s="85"/>
      <c r="DJ64" s="85"/>
      <c r="DK64" s="85"/>
      <c r="DL64" s="85"/>
      <c r="DM64" s="85"/>
      <c r="DN64" s="85"/>
      <c r="DO64" s="85"/>
      <c r="DP64" s="85"/>
      <c r="DQ64" s="85"/>
      <c r="DR64" s="85"/>
      <c r="DS64" s="85"/>
      <c r="DT64" s="85"/>
      <c r="DU64" s="85"/>
      <c r="DV64" s="85"/>
      <c r="DW64" s="85"/>
      <c r="DX64" s="85"/>
      <c r="DY64" s="85"/>
      <c r="DZ64" s="85"/>
      <c r="EA64" s="85"/>
      <c r="EB64" s="85"/>
      <c r="EC64" s="85"/>
      <c r="ED64" s="85"/>
      <c r="EE64" s="85"/>
      <c r="EF64" s="85"/>
      <c r="EG64" s="85"/>
      <c r="EH64" s="85"/>
      <c r="EI64" s="85"/>
      <c r="EJ64" s="85"/>
      <c r="EK64" s="85"/>
      <c r="EL64" s="85"/>
      <c r="EM64" s="85"/>
      <c r="EN64" s="85"/>
      <c r="EO64" s="85"/>
      <c r="EP64" s="85"/>
      <c r="EQ64" s="85"/>
      <c r="ER64" s="85"/>
      <c r="ES64" s="85"/>
      <c r="ET64" s="85"/>
      <c r="EU64" s="85"/>
      <c r="EV64" s="85"/>
      <c r="EW64" s="85"/>
      <c r="EX64" s="85"/>
      <c r="EY64" s="85"/>
      <c r="EZ64" s="85"/>
      <c r="FA64" s="85"/>
      <c r="FB64" s="85"/>
      <c r="FC64" s="85"/>
      <c r="FD64" s="85"/>
      <c r="FE64" s="85"/>
      <c r="FF64" s="85"/>
      <c r="FG64" s="85"/>
      <c r="FH64" s="85"/>
      <c r="FI64" s="85"/>
      <c r="FJ64" s="85"/>
      <c r="FK64" s="85"/>
      <c r="FL64" s="85"/>
      <c r="FM64" s="85"/>
      <c r="FN64" s="85"/>
      <c r="FO64" s="85"/>
      <c r="FP64" s="85"/>
      <c r="FQ64" s="85"/>
      <c r="FR64" s="85"/>
      <c r="FS64" s="85"/>
      <c r="FT64" s="85"/>
      <c r="FU64" s="85"/>
      <c r="FV64" s="85"/>
      <c r="FW64" s="85"/>
      <c r="FX64" s="85"/>
      <c r="FY64" s="85"/>
      <c r="FZ64" s="85"/>
      <c r="GA64" s="85"/>
      <c r="GB64" s="85"/>
      <c r="GC64" s="85"/>
      <c r="GD64" s="85"/>
      <c r="GE64" s="85"/>
      <c r="GF64" s="85"/>
      <c r="GG64" s="85"/>
      <c r="GH64" s="85"/>
      <c r="GI64" s="85"/>
      <c r="GJ64" s="85"/>
      <c r="GK64" s="85"/>
      <c r="GL64" s="85"/>
      <c r="GM64" s="85"/>
      <c r="GN64" s="85"/>
      <c r="GO64" s="85"/>
      <c r="GP64" s="85"/>
      <c r="GQ64" s="85"/>
      <c r="GR64" s="85"/>
      <c r="GS64" s="85"/>
      <c r="GT64" s="85"/>
      <c r="GU64" s="85"/>
      <c r="GV64" s="85"/>
      <c r="GW64" s="85"/>
      <c r="GX64" s="85"/>
      <c r="GY64" s="85"/>
      <c r="GZ64" s="85"/>
      <c r="HA64" s="85"/>
      <c r="HB64" s="85"/>
      <c r="HC64" s="85"/>
      <c r="HD64" s="85"/>
      <c r="HE64" s="85"/>
      <c r="HF64" s="85"/>
      <c r="HG64" s="85"/>
      <c r="HH64" s="85"/>
      <c r="HI64" s="85"/>
      <c r="HJ64" s="85"/>
      <c r="HK64" s="85"/>
      <c r="HL64" s="85"/>
      <c r="HM64" s="85"/>
      <c r="HN64" s="85"/>
      <c r="HO64" s="85"/>
      <c r="HP64" s="85"/>
      <c r="HQ64" s="85"/>
      <c r="HR64" s="85"/>
      <c r="HS64" s="85"/>
      <c r="HT64" s="85"/>
      <c r="HU64" s="85"/>
      <c r="HV64" s="85"/>
      <c r="HW64" s="85"/>
      <c r="HX64" s="85"/>
      <c r="HY64" s="85"/>
      <c r="HZ64" s="85"/>
      <c r="IA64" s="85"/>
      <c r="IB64" s="85"/>
      <c r="IC64" s="85"/>
      <c r="ID64" s="85"/>
    </row>
    <row r="65" spans="1:252" ht="20.25" customHeight="1">
      <c r="A65" s="109"/>
      <c r="B65" s="120" t="s">
        <v>124</v>
      </c>
      <c r="C65" s="120"/>
      <c r="D65" s="120"/>
      <c r="E65" s="120"/>
      <c r="F65" s="120"/>
      <c r="G65" s="120"/>
      <c r="H65" s="120"/>
      <c r="I65" s="113"/>
    </row>
    <row r="66" spans="1:252" ht="20.25" customHeight="1">
      <c r="A66" s="109"/>
      <c r="B66" s="120" t="s">
        <v>125</v>
      </c>
      <c r="C66" s="120"/>
      <c r="D66" s="120"/>
      <c r="E66" s="120"/>
      <c r="F66" s="120"/>
      <c r="G66" s="120"/>
      <c r="H66" s="120"/>
      <c r="I66" s="114" t="s">
        <v>126</v>
      </c>
      <c r="J66" s="88"/>
      <c r="K66" s="88"/>
      <c r="L66" s="89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  <c r="BF66" s="88"/>
      <c r="BG66" s="88"/>
      <c r="BH66" s="88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88"/>
      <c r="BY66" s="88"/>
      <c r="BZ66" s="88"/>
      <c r="CA66" s="88"/>
      <c r="CB66" s="88"/>
      <c r="CC66" s="88"/>
      <c r="CD66" s="88"/>
      <c r="CE66" s="88"/>
      <c r="CF66" s="88"/>
      <c r="CG66" s="88"/>
      <c r="CH66" s="88"/>
      <c r="CI66" s="88"/>
      <c r="CJ66" s="88"/>
      <c r="CK66" s="88"/>
      <c r="CL66" s="88"/>
      <c r="CM66" s="88"/>
      <c r="CN66" s="88"/>
      <c r="CO66" s="88"/>
      <c r="CP66" s="88"/>
      <c r="CQ66" s="88"/>
      <c r="CR66" s="88"/>
      <c r="CS66" s="88"/>
      <c r="CT66" s="88"/>
      <c r="CU66" s="88"/>
      <c r="CV66" s="88"/>
      <c r="CW66" s="88"/>
      <c r="CX66" s="88"/>
      <c r="CY66" s="88"/>
      <c r="CZ66" s="88"/>
      <c r="DA66" s="88"/>
      <c r="DB66" s="88"/>
      <c r="DC66" s="88"/>
      <c r="DD66" s="88"/>
      <c r="DE66" s="88"/>
      <c r="DF66" s="88"/>
      <c r="DG66" s="88"/>
      <c r="DH66" s="88"/>
      <c r="DI66" s="88"/>
      <c r="DJ66" s="88"/>
      <c r="DK66" s="88"/>
      <c r="DL66" s="88"/>
      <c r="DM66" s="88"/>
      <c r="DN66" s="88"/>
      <c r="DO66" s="88"/>
      <c r="DP66" s="88"/>
      <c r="DQ66" s="88"/>
      <c r="DR66" s="88"/>
      <c r="DS66" s="88"/>
      <c r="DT66" s="88"/>
      <c r="DU66" s="88"/>
      <c r="DV66" s="88"/>
      <c r="DW66" s="88"/>
      <c r="DX66" s="88"/>
      <c r="DY66" s="88"/>
      <c r="DZ66" s="88"/>
      <c r="EA66" s="88"/>
      <c r="EB66" s="88"/>
      <c r="EC66" s="88"/>
      <c r="ED66" s="88"/>
      <c r="EE66" s="88"/>
      <c r="EF66" s="88"/>
      <c r="EG66" s="88"/>
      <c r="EH66" s="88"/>
      <c r="EI66" s="88"/>
      <c r="EJ66" s="88"/>
      <c r="EK66" s="88"/>
      <c r="EL66" s="88"/>
      <c r="EM66" s="88"/>
      <c r="EN66" s="88"/>
      <c r="EO66" s="88"/>
      <c r="EP66" s="88"/>
      <c r="EQ66" s="88"/>
      <c r="ER66" s="88"/>
      <c r="ES66" s="88"/>
      <c r="ET66" s="88"/>
      <c r="EU66" s="88"/>
      <c r="EV66" s="88"/>
      <c r="EW66" s="88"/>
      <c r="EX66" s="88"/>
      <c r="EY66" s="88"/>
      <c r="EZ66" s="88"/>
      <c r="FA66" s="88"/>
      <c r="FB66" s="88"/>
      <c r="FC66" s="88"/>
      <c r="FD66" s="88"/>
      <c r="FE66" s="88"/>
      <c r="FF66" s="88"/>
      <c r="FG66" s="88"/>
      <c r="FH66" s="88"/>
      <c r="FI66" s="88"/>
      <c r="FJ66" s="88"/>
      <c r="FK66" s="88"/>
      <c r="FL66" s="88"/>
      <c r="FM66" s="88"/>
      <c r="FN66" s="88"/>
      <c r="FO66" s="88"/>
      <c r="FP66" s="88"/>
      <c r="FQ66" s="88"/>
      <c r="FR66" s="88"/>
      <c r="FS66" s="88"/>
      <c r="FT66" s="88"/>
      <c r="FU66" s="88"/>
      <c r="FV66" s="88"/>
      <c r="FW66" s="88"/>
      <c r="FX66" s="88"/>
      <c r="FY66" s="88"/>
      <c r="FZ66" s="88"/>
      <c r="GA66" s="88"/>
      <c r="GB66" s="88"/>
      <c r="GC66" s="88"/>
      <c r="GD66" s="88"/>
      <c r="GE66" s="88"/>
      <c r="GF66" s="88"/>
      <c r="GG66" s="88"/>
      <c r="GH66" s="88"/>
      <c r="GI66" s="88"/>
      <c r="GJ66" s="88"/>
      <c r="GK66" s="88"/>
      <c r="GL66" s="88"/>
      <c r="GM66" s="88"/>
      <c r="GN66" s="88"/>
      <c r="GO66" s="88"/>
      <c r="GP66" s="88"/>
      <c r="GQ66" s="88"/>
      <c r="GR66" s="88"/>
      <c r="GS66" s="88"/>
      <c r="GT66" s="88"/>
      <c r="GU66" s="88"/>
      <c r="GV66" s="88"/>
      <c r="GW66" s="88"/>
      <c r="GX66" s="88"/>
      <c r="GY66" s="88"/>
      <c r="GZ66" s="88"/>
      <c r="HA66" s="88"/>
      <c r="HB66" s="88"/>
      <c r="HC66" s="88"/>
      <c r="HD66" s="88"/>
      <c r="HE66" s="88"/>
      <c r="HF66" s="88"/>
      <c r="HG66" s="88"/>
      <c r="HH66" s="88"/>
      <c r="HI66" s="88"/>
      <c r="HJ66" s="88"/>
      <c r="HK66" s="88"/>
      <c r="HL66" s="88"/>
      <c r="HM66" s="88"/>
      <c r="HN66" s="88"/>
      <c r="HO66" s="88"/>
      <c r="HP66" s="88"/>
      <c r="HQ66" s="88"/>
      <c r="HR66" s="88"/>
      <c r="HS66" s="88"/>
      <c r="HT66" s="88"/>
      <c r="HU66" s="88"/>
      <c r="HV66" s="88"/>
      <c r="HW66" s="88"/>
      <c r="HX66" s="88"/>
      <c r="HY66" s="88"/>
      <c r="HZ66" s="88"/>
      <c r="IA66" s="88"/>
      <c r="IB66" s="88"/>
      <c r="IC66" s="88"/>
      <c r="ID66" s="88"/>
    </row>
    <row r="67" spans="1:252" ht="20.25" customHeight="1">
      <c r="A67" s="109"/>
      <c r="B67" s="132" t="s">
        <v>174</v>
      </c>
      <c r="C67" s="120"/>
      <c r="D67" s="120"/>
      <c r="E67" s="120"/>
      <c r="F67" s="120"/>
      <c r="G67" s="120"/>
      <c r="H67" s="120"/>
      <c r="I67" s="114"/>
      <c r="J67" s="88"/>
      <c r="K67" s="88"/>
      <c r="L67" s="89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  <c r="BF67" s="88"/>
      <c r="BG67" s="88"/>
      <c r="BH67" s="88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88"/>
      <c r="BY67" s="88"/>
      <c r="BZ67" s="88"/>
      <c r="CA67" s="88"/>
      <c r="CB67" s="88"/>
      <c r="CC67" s="88"/>
      <c r="CD67" s="88"/>
      <c r="CE67" s="88"/>
      <c r="CF67" s="88"/>
      <c r="CG67" s="88"/>
      <c r="CH67" s="88"/>
      <c r="CI67" s="88"/>
      <c r="CJ67" s="88"/>
      <c r="CK67" s="88"/>
      <c r="CL67" s="88"/>
      <c r="CM67" s="88"/>
      <c r="CN67" s="88"/>
      <c r="CO67" s="88"/>
      <c r="CP67" s="88"/>
      <c r="CQ67" s="88"/>
      <c r="CR67" s="88"/>
      <c r="CS67" s="88"/>
      <c r="CT67" s="88"/>
      <c r="CU67" s="88"/>
      <c r="CV67" s="88"/>
      <c r="CW67" s="88"/>
      <c r="CX67" s="88"/>
      <c r="CY67" s="88"/>
      <c r="CZ67" s="88"/>
      <c r="DA67" s="88"/>
      <c r="DB67" s="88"/>
      <c r="DC67" s="88"/>
      <c r="DD67" s="88"/>
      <c r="DE67" s="88"/>
      <c r="DF67" s="88"/>
      <c r="DG67" s="88"/>
      <c r="DH67" s="88"/>
      <c r="DI67" s="88"/>
      <c r="DJ67" s="88"/>
      <c r="DK67" s="88"/>
      <c r="DL67" s="88"/>
      <c r="DM67" s="88"/>
      <c r="DN67" s="88"/>
      <c r="DO67" s="88"/>
      <c r="DP67" s="88"/>
      <c r="DQ67" s="88"/>
      <c r="DR67" s="88"/>
      <c r="DS67" s="88"/>
      <c r="DT67" s="88"/>
      <c r="DU67" s="88"/>
      <c r="DV67" s="88"/>
      <c r="DW67" s="88"/>
      <c r="DX67" s="88"/>
      <c r="DY67" s="88"/>
      <c r="DZ67" s="88"/>
      <c r="EA67" s="88"/>
      <c r="EB67" s="88"/>
      <c r="EC67" s="88"/>
      <c r="ED67" s="88"/>
      <c r="EE67" s="88"/>
      <c r="EF67" s="88"/>
      <c r="EG67" s="88"/>
      <c r="EH67" s="88"/>
      <c r="EI67" s="88"/>
      <c r="EJ67" s="88"/>
      <c r="EK67" s="88"/>
      <c r="EL67" s="88"/>
      <c r="EM67" s="88"/>
      <c r="EN67" s="88"/>
      <c r="EO67" s="88"/>
      <c r="EP67" s="88"/>
      <c r="EQ67" s="88"/>
      <c r="ER67" s="88"/>
      <c r="ES67" s="88"/>
      <c r="ET67" s="88"/>
      <c r="EU67" s="88"/>
      <c r="EV67" s="88"/>
      <c r="EW67" s="88"/>
      <c r="EX67" s="88"/>
      <c r="EY67" s="88"/>
      <c r="EZ67" s="88"/>
      <c r="FA67" s="88"/>
      <c r="FB67" s="88"/>
      <c r="FC67" s="88"/>
      <c r="FD67" s="88"/>
      <c r="FE67" s="88"/>
      <c r="FF67" s="88"/>
      <c r="FG67" s="88"/>
      <c r="FH67" s="88"/>
      <c r="FI67" s="88"/>
      <c r="FJ67" s="88"/>
      <c r="FK67" s="88"/>
      <c r="FL67" s="88"/>
      <c r="FM67" s="88"/>
      <c r="FN67" s="88"/>
      <c r="FO67" s="88"/>
      <c r="FP67" s="88"/>
      <c r="FQ67" s="88"/>
      <c r="FR67" s="88"/>
      <c r="FS67" s="88"/>
      <c r="FT67" s="88"/>
      <c r="FU67" s="88"/>
      <c r="FV67" s="88"/>
      <c r="FW67" s="88"/>
      <c r="FX67" s="88"/>
      <c r="FY67" s="88"/>
      <c r="FZ67" s="88"/>
      <c r="GA67" s="88"/>
      <c r="GB67" s="88"/>
      <c r="GC67" s="88"/>
      <c r="GD67" s="88"/>
      <c r="GE67" s="88"/>
      <c r="GF67" s="88"/>
      <c r="GG67" s="88"/>
      <c r="GH67" s="88"/>
      <c r="GI67" s="88"/>
      <c r="GJ67" s="88"/>
      <c r="GK67" s="88"/>
      <c r="GL67" s="88"/>
      <c r="GM67" s="88"/>
      <c r="GN67" s="88"/>
      <c r="GO67" s="88"/>
      <c r="GP67" s="88"/>
      <c r="GQ67" s="88"/>
      <c r="GR67" s="88"/>
      <c r="GS67" s="88"/>
      <c r="GT67" s="88"/>
      <c r="GU67" s="88"/>
      <c r="GV67" s="88"/>
      <c r="GW67" s="88"/>
      <c r="GX67" s="88"/>
      <c r="GY67" s="88"/>
      <c r="GZ67" s="88"/>
      <c r="HA67" s="88"/>
      <c r="HB67" s="88"/>
      <c r="HC67" s="88"/>
      <c r="HD67" s="88"/>
      <c r="HE67" s="88"/>
      <c r="HF67" s="88"/>
      <c r="HG67" s="88"/>
      <c r="HH67" s="88"/>
      <c r="HI67" s="88"/>
      <c r="HJ67" s="88"/>
      <c r="HK67" s="88"/>
      <c r="HL67" s="88"/>
      <c r="HM67" s="88"/>
      <c r="HN67" s="88"/>
      <c r="HO67" s="88"/>
      <c r="HP67" s="88"/>
      <c r="HQ67" s="88"/>
      <c r="HR67" s="88"/>
      <c r="HS67" s="88"/>
      <c r="HT67" s="88"/>
      <c r="HU67" s="88"/>
      <c r="HV67" s="88"/>
      <c r="HW67" s="88"/>
      <c r="HX67" s="88"/>
      <c r="HY67" s="88"/>
      <c r="HZ67" s="88"/>
      <c r="IA67" s="88"/>
      <c r="IB67" s="88"/>
      <c r="IC67" s="88"/>
      <c r="ID67" s="88"/>
    </row>
    <row r="68" spans="1:252" s="4" customFormat="1" ht="30" customHeight="1">
      <c r="A68" s="109"/>
      <c r="B68" s="133" t="s">
        <v>175</v>
      </c>
      <c r="C68" s="134"/>
      <c r="D68" s="134"/>
      <c r="E68" s="134"/>
      <c r="F68" s="134"/>
      <c r="G68" s="134"/>
      <c r="H68" s="134"/>
      <c r="I68" s="114"/>
    </row>
    <row r="69" spans="1:252" s="4" customFormat="1" ht="20.25" customHeight="1">
      <c r="A69" s="104" t="s">
        <v>150</v>
      </c>
      <c r="B69" s="105"/>
      <c r="C69" s="105"/>
      <c r="D69" s="105"/>
      <c r="E69" s="105"/>
      <c r="F69" s="105"/>
      <c r="G69" s="105"/>
      <c r="H69" s="105"/>
      <c r="I69" s="10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</row>
    <row r="70" spans="1:252" s="4" customFormat="1" ht="21.75" customHeight="1">
      <c r="A70" s="104" t="s">
        <v>151</v>
      </c>
      <c r="B70" s="105"/>
      <c r="C70" s="105"/>
      <c r="D70" s="105"/>
      <c r="E70" s="105"/>
      <c r="F70" s="105"/>
      <c r="G70" s="105"/>
      <c r="H70" s="105"/>
      <c r="I70" s="10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</row>
    <row r="71" spans="1:252" s="49" customFormat="1" ht="21.75" customHeight="1">
      <c r="A71" s="106">
        <v>43344</v>
      </c>
      <c r="B71" s="107"/>
      <c r="C71" s="107"/>
      <c r="D71" s="107"/>
      <c r="E71" s="107"/>
      <c r="F71" s="107"/>
      <c r="G71" s="107"/>
      <c r="H71" s="107"/>
      <c r="I71" s="107"/>
    </row>
    <row r="72" spans="1:252" s="49" customFormat="1" ht="21.75" customHeight="1">
      <c r="A72" s="86"/>
      <c r="C72" s="86"/>
      <c r="H72" s="87"/>
    </row>
  </sheetData>
  <mergeCells count="85">
    <mergeCell ref="A1:I1"/>
    <mergeCell ref="G2:I2"/>
    <mergeCell ref="C3:E3"/>
    <mergeCell ref="G3:I3"/>
    <mergeCell ref="A8:I8"/>
    <mergeCell ref="A7:I7"/>
    <mergeCell ref="A2:A3"/>
    <mergeCell ref="A4:A6"/>
    <mergeCell ref="B12:C12"/>
    <mergeCell ref="D12:E12"/>
    <mergeCell ref="B9:C9"/>
    <mergeCell ref="D9:E9"/>
    <mergeCell ref="B10:C10"/>
    <mergeCell ref="D10:E10"/>
    <mergeCell ref="B11:C11"/>
    <mergeCell ref="D11:E11"/>
    <mergeCell ref="B13:C13"/>
    <mergeCell ref="D13:E13"/>
    <mergeCell ref="B16:C16"/>
    <mergeCell ref="D16:E16"/>
    <mergeCell ref="B17:E17"/>
    <mergeCell ref="B15:C15"/>
    <mergeCell ref="D15:E15"/>
    <mergeCell ref="B14:C14"/>
    <mergeCell ref="D14:E14"/>
    <mergeCell ref="A18:I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H35"/>
    <mergeCell ref="A36:I36"/>
    <mergeCell ref="B37:C37"/>
    <mergeCell ref="B38:C38"/>
    <mergeCell ref="B39:C39"/>
    <mergeCell ref="B40:C40"/>
    <mergeCell ref="B41:C41"/>
    <mergeCell ref="B42:C42"/>
    <mergeCell ref="B43:C43"/>
    <mergeCell ref="B44:H44"/>
    <mergeCell ref="A45:I45"/>
    <mergeCell ref="B46:C46"/>
    <mergeCell ref="B47:C47"/>
    <mergeCell ref="B48:C48"/>
    <mergeCell ref="B49:C49"/>
    <mergeCell ref="B50:C50"/>
    <mergeCell ref="B51:C51"/>
    <mergeCell ref="D51:E51"/>
    <mergeCell ref="A60:H60"/>
    <mergeCell ref="B67:H67"/>
    <mergeCell ref="B68:H68"/>
    <mergeCell ref="A61:H61"/>
    <mergeCell ref="B52:H52"/>
    <mergeCell ref="A53:I53"/>
    <mergeCell ref="B54:E54"/>
    <mergeCell ref="B55:E55"/>
    <mergeCell ref="B56:H56"/>
    <mergeCell ref="A69:I69"/>
    <mergeCell ref="A70:I70"/>
    <mergeCell ref="A71:I71"/>
    <mergeCell ref="A63:A68"/>
    <mergeCell ref="E4:E6"/>
    <mergeCell ref="I63:I65"/>
    <mergeCell ref="I66:I68"/>
    <mergeCell ref="B4:D6"/>
    <mergeCell ref="A62:H62"/>
    <mergeCell ref="B63:H63"/>
    <mergeCell ref="B64:H64"/>
    <mergeCell ref="B65:H65"/>
    <mergeCell ref="B66:H66"/>
    <mergeCell ref="A57:H57"/>
    <mergeCell ref="A58:H58"/>
    <mergeCell ref="B59:F59"/>
  </mergeCells>
  <phoneticPr fontId="46" type="noConversion"/>
  <pageMargins left="0.70763888888888904" right="0.70763888888888904" top="0.47152777777777799" bottom="0.47152777777777799" header="0.31388888888888899" footer="0.31388888888888899"/>
  <pageSetup paperSize="9" scale="77" orientation="portrait" r:id="rId1"/>
  <headerFooter>
    <oddFooter>&amp;C第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FFFF"/>
  </sheetPr>
  <dimension ref="A1:J21"/>
  <sheetViews>
    <sheetView topLeftCell="A7" workbookViewId="0">
      <selection activeCell="I20" sqref="I20"/>
    </sheetView>
  </sheetViews>
  <sheetFormatPr defaultColWidth="9" defaultRowHeight="14"/>
  <cols>
    <col min="1" max="1" width="20.81640625" style="4" customWidth="1"/>
    <col min="2" max="2" width="15.1796875" style="4" customWidth="1"/>
    <col min="3" max="3" width="9.36328125" style="4" customWidth="1"/>
    <col min="4" max="4" width="10.08984375" style="4" customWidth="1"/>
    <col min="5" max="5" width="24.90625" style="5" customWidth="1"/>
    <col min="6" max="6" width="9.08984375" style="4" customWidth="1"/>
    <col min="7" max="7" width="9.08984375" style="6" customWidth="1"/>
    <col min="8" max="8" width="8.90625" style="6" customWidth="1"/>
    <col min="9" max="9" width="16" style="4" customWidth="1"/>
    <col min="10" max="10" width="7.90625" style="4" customWidth="1"/>
    <col min="11" max="16384" width="9" style="4"/>
  </cols>
  <sheetData>
    <row r="1" spans="1:10" ht="23.25" customHeight="1">
      <c r="A1" s="191" t="s">
        <v>152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0" s="1" customFormat="1" ht="21.75" customHeight="1">
      <c r="A2" s="197" t="s">
        <v>0</v>
      </c>
      <c r="B2" s="7" t="s">
        <v>1</v>
      </c>
      <c r="C2" s="7"/>
      <c r="D2" s="8" t="s">
        <v>2</v>
      </c>
      <c r="E2" s="8"/>
      <c r="F2" s="7" t="s">
        <v>3</v>
      </c>
      <c r="G2" s="110" t="s">
        <v>4</v>
      </c>
      <c r="H2" s="110"/>
      <c r="I2" s="110"/>
      <c r="J2" s="110"/>
    </row>
    <row r="3" spans="1:10" s="1" customFormat="1" ht="21.75" customHeight="1">
      <c r="A3" s="197"/>
      <c r="B3" s="7" t="s">
        <v>5</v>
      </c>
      <c r="C3" s="193" t="s">
        <v>153</v>
      </c>
      <c r="D3" s="110"/>
      <c r="E3" s="110"/>
      <c r="F3" s="7" t="s">
        <v>6</v>
      </c>
      <c r="G3" s="110"/>
      <c r="H3" s="110"/>
      <c r="I3" s="110"/>
      <c r="J3" s="110"/>
    </row>
    <row r="4" spans="1:10" s="2" customFormat="1" ht="21.75" customHeight="1">
      <c r="A4" s="197" t="s">
        <v>7</v>
      </c>
      <c r="B4" s="195" t="s">
        <v>8</v>
      </c>
      <c r="C4" s="196"/>
      <c r="D4" s="196"/>
      <c r="E4" s="110" t="s">
        <v>9</v>
      </c>
      <c r="F4" s="9" t="s">
        <v>10</v>
      </c>
      <c r="G4" s="10" t="s">
        <v>11</v>
      </c>
      <c r="H4" s="8" t="s">
        <v>2</v>
      </c>
      <c r="I4" s="194">
        <v>18030509772</v>
      </c>
      <c r="J4" s="194"/>
    </row>
    <row r="5" spans="1:10" s="2" customFormat="1" ht="21.75" customHeight="1">
      <c r="A5" s="197"/>
      <c r="B5" s="196"/>
      <c r="C5" s="196"/>
      <c r="D5" s="196"/>
      <c r="E5" s="110"/>
      <c r="F5" s="7" t="s">
        <v>12</v>
      </c>
      <c r="G5" s="11"/>
      <c r="H5" s="8" t="s">
        <v>2</v>
      </c>
      <c r="I5" s="194"/>
      <c r="J5" s="194"/>
    </row>
    <row r="6" spans="1:10" s="2" customFormat="1" ht="21.75" customHeight="1">
      <c r="A6" s="197"/>
      <c r="B6" s="196"/>
      <c r="C6" s="196"/>
      <c r="D6" s="196"/>
      <c r="E6" s="110"/>
      <c r="F6" s="12" t="s">
        <v>13</v>
      </c>
      <c r="G6" s="10"/>
      <c r="H6" s="8" t="s">
        <v>2</v>
      </c>
      <c r="I6" s="194"/>
      <c r="J6" s="194"/>
    </row>
    <row r="7" spans="1:10" ht="18" customHeight="1">
      <c r="A7" s="188" t="s">
        <v>127</v>
      </c>
      <c r="B7" s="189" t="s">
        <v>128</v>
      </c>
      <c r="C7" s="190" t="s">
        <v>129</v>
      </c>
      <c r="D7" s="190"/>
      <c r="E7" s="188" t="s">
        <v>130</v>
      </c>
      <c r="F7" s="187" t="s">
        <v>131</v>
      </c>
      <c r="G7" s="187"/>
      <c r="H7" s="182" t="s">
        <v>132</v>
      </c>
      <c r="I7" s="183" t="s">
        <v>133</v>
      </c>
      <c r="J7" s="183"/>
    </row>
    <row r="8" spans="1:10" ht="18" customHeight="1">
      <c r="A8" s="188"/>
      <c r="B8" s="189"/>
      <c r="C8" s="190"/>
      <c r="D8" s="190"/>
      <c r="E8" s="188"/>
      <c r="F8" s="187"/>
      <c r="G8" s="187"/>
      <c r="H8" s="182"/>
      <c r="I8" s="183" t="s">
        <v>15</v>
      </c>
      <c r="J8" s="183" t="s">
        <v>132</v>
      </c>
    </row>
    <row r="9" spans="1:10" ht="18">
      <c r="A9" s="188"/>
      <c r="B9" s="14" t="s">
        <v>82</v>
      </c>
      <c r="C9" s="13" t="s">
        <v>134</v>
      </c>
      <c r="D9" s="14" t="s">
        <v>135</v>
      </c>
      <c r="E9" s="188"/>
      <c r="F9" s="16" t="s">
        <v>136</v>
      </c>
      <c r="G9" s="16" t="s">
        <v>137</v>
      </c>
      <c r="H9" s="182"/>
      <c r="I9" s="183"/>
      <c r="J9" s="183"/>
    </row>
    <row r="10" spans="1:10" ht="21" customHeight="1">
      <c r="A10" s="94" t="s">
        <v>154</v>
      </c>
      <c r="B10" s="102" t="s">
        <v>192</v>
      </c>
      <c r="C10" s="98" t="s">
        <v>194</v>
      </c>
      <c r="D10" s="17">
        <v>7.1</v>
      </c>
      <c r="E10" s="18" t="s">
        <v>138</v>
      </c>
      <c r="F10" s="16">
        <v>7.1</v>
      </c>
      <c r="G10" s="16">
        <v>8.5</v>
      </c>
      <c r="H10" s="15">
        <v>1</v>
      </c>
      <c r="I10" s="40"/>
      <c r="J10" s="40"/>
    </row>
    <row r="11" spans="1:10" s="3" customFormat="1" ht="22.5" customHeight="1">
      <c r="A11" s="21" t="s">
        <v>139</v>
      </c>
      <c r="B11" s="22" t="s">
        <v>140</v>
      </c>
      <c r="C11" s="98" t="s">
        <v>193</v>
      </c>
      <c r="D11" s="23">
        <v>3.6</v>
      </c>
      <c r="E11" s="95" t="s">
        <v>197</v>
      </c>
      <c r="F11" s="19">
        <v>3.6</v>
      </c>
      <c r="G11" s="19">
        <v>4.2</v>
      </c>
      <c r="H11" s="20">
        <v>1</v>
      </c>
      <c r="I11" s="184" t="s">
        <v>157</v>
      </c>
      <c r="J11" s="186">
        <v>1</v>
      </c>
    </row>
    <row r="12" spans="1:10" s="3" customFormat="1" ht="22.5" customHeight="1">
      <c r="A12" s="96" t="s">
        <v>159</v>
      </c>
      <c r="B12" s="22" t="s">
        <v>141</v>
      </c>
      <c r="C12" s="103" t="s">
        <v>195</v>
      </c>
      <c r="D12" s="23">
        <v>2.5</v>
      </c>
      <c r="E12" s="95" t="s">
        <v>164</v>
      </c>
      <c r="F12" s="19">
        <v>2.5</v>
      </c>
      <c r="G12" s="19">
        <v>3</v>
      </c>
      <c r="H12" s="20">
        <v>1</v>
      </c>
      <c r="I12" s="185"/>
      <c r="J12" s="186"/>
    </row>
    <row r="13" spans="1:10" s="3" customFormat="1" ht="22.5" customHeight="1">
      <c r="A13" s="96" t="s">
        <v>160</v>
      </c>
      <c r="B13" s="97" t="s">
        <v>161</v>
      </c>
      <c r="C13" s="98" t="s">
        <v>196</v>
      </c>
      <c r="D13" s="23">
        <v>2.5</v>
      </c>
      <c r="E13" s="95" t="s">
        <v>164</v>
      </c>
      <c r="F13" s="19">
        <v>2.5</v>
      </c>
      <c r="G13" s="19">
        <v>3</v>
      </c>
      <c r="H13" s="20">
        <v>1</v>
      </c>
      <c r="I13" s="185"/>
      <c r="J13" s="186"/>
    </row>
    <row r="14" spans="1:10" s="3" customFormat="1" ht="22.5" customHeight="1">
      <c r="A14" s="96" t="s">
        <v>162</v>
      </c>
      <c r="B14" s="97" t="s">
        <v>163</v>
      </c>
      <c r="C14" s="98" t="s">
        <v>196</v>
      </c>
      <c r="D14" s="23">
        <v>2.2000000000000002</v>
      </c>
      <c r="E14" s="95" t="s">
        <v>165</v>
      </c>
      <c r="F14" s="19">
        <v>2.2000000000000002</v>
      </c>
      <c r="G14" s="19">
        <v>2.8</v>
      </c>
      <c r="H14" s="20">
        <v>1</v>
      </c>
      <c r="I14" s="92"/>
      <c r="J14" s="93"/>
    </row>
    <row r="15" spans="1:10" s="3" customFormat="1" ht="18">
      <c r="A15" s="24" t="s">
        <v>142</v>
      </c>
      <c r="B15" s="24">
        <f>SUM(B11:B13)</f>
        <v>0</v>
      </c>
      <c r="C15" s="25" t="s">
        <v>4</v>
      </c>
      <c r="D15" s="26">
        <v>19.2</v>
      </c>
      <c r="E15" s="27" t="s">
        <v>4</v>
      </c>
      <c r="F15" s="26">
        <v>19.2</v>
      </c>
      <c r="G15" s="28">
        <v>22.4</v>
      </c>
      <c r="H15" s="29">
        <v>5</v>
      </c>
      <c r="I15" s="24" t="s">
        <v>4</v>
      </c>
      <c r="J15" s="24">
        <v>1</v>
      </c>
    </row>
    <row r="16" spans="1:10" s="3" customFormat="1" ht="18">
      <c r="A16" s="180" t="s">
        <v>143</v>
      </c>
      <c r="B16" s="181"/>
      <c r="C16" s="181"/>
      <c r="D16" s="181"/>
      <c r="E16" s="181"/>
      <c r="F16" s="181"/>
      <c r="G16" s="181"/>
      <c r="H16" s="181"/>
      <c r="I16" s="181"/>
      <c r="J16" s="181"/>
    </row>
    <row r="17" spans="1:10" s="3" customFormat="1" ht="18">
      <c r="A17" s="30" t="s">
        <v>144</v>
      </c>
      <c r="B17" s="31" t="s">
        <v>145</v>
      </c>
      <c r="C17" s="30"/>
      <c r="D17" s="32"/>
      <c r="E17" s="33"/>
      <c r="F17" s="34"/>
      <c r="G17" s="35"/>
      <c r="H17" s="35"/>
      <c r="I17" s="41"/>
      <c r="J17" s="34"/>
    </row>
    <row r="18" spans="1:10" ht="18">
      <c r="A18" s="36"/>
      <c r="B18" s="31" t="s">
        <v>146</v>
      </c>
      <c r="C18" s="30"/>
      <c r="D18" s="32"/>
      <c r="E18" s="33"/>
      <c r="F18" s="37"/>
      <c r="G18" s="38"/>
      <c r="H18" s="35"/>
      <c r="I18" s="42"/>
      <c r="J18" s="34"/>
    </row>
    <row r="19" spans="1:10" ht="18">
      <c r="A19" s="30" t="s">
        <v>147</v>
      </c>
      <c r="B19" s="31" t="s">
        <v>148</v>
      </c>
      <c r="C19" s="36"/>
      <c r="D19" s="32"/>
      <c r="E19" s="33"/>
      <c r="F19" s="34"/>
      <c r="G19" s="38"/>
      <c r="H19" s="39"/>
      <c r="I19" s="34"/>
    </row>
    <row r="20" spans="1:10" ht="18">
      <c r="A20" s="36"/>
      <c r="B20" s="31" t="s">
        <v>149</v>
      </c>
      <c r="C20" s="36"/>
      <c r="D20" s="32"/>
      <c r="E20" s="33"/>
      <c r="F20" s="34"/>
      <c r="G20" s="35"/>
      <c r="H20" s="39"/>
      <c r="I20" s="43"/>
      <c r="J20" s="34"/>
    </row>
    <row r="21" spans="1:10">
      <c r="G21" s="35"/>
    </row>
  </sheetData>
  <mergeCells count="23">
    <mergeCell ref="E4:E6"/>
    <mergeCell ref="E7:E9"/>
    <mergeCell ref="C7:D8"/>
    <mergeCell ref="A1:J1"/>
    <mergeCell ref="G2:J2"/>
    <mergeCell ref="C3:E3"/>
    <mergeCell ref="G3:J3"/>
    <mergeCell ref="I4:J4"/>
    <mergeCell ref="B4:D6"/>
    <mergeCell ref="A2:A3"/>
    <mergeCell ref="A4:A6"/>
    <mergeCell ref="I5:J5"/>
    <mergeCell ref="I6:J6"/>
    <mergeCell ref="I7:J7"/>
    <mergeCell ref="A16:J16"/>
    <mergeCell ref="H7:H9"/>
    <mergeCell ref="I8:I9"/>
    <mergeCell ref="I11:I13"/>
    <mergeCell ref="J8:J9"/>
    <mergeCell ref="J11:J13"/>
    <mergeCell ref="F7:G8"/>
    <mergeCell ref="A7:A9"/>
    <mergeCell ref="B7:B8"/>
  </mergeCells>
  <phoneticPr fontId="46" type="noConversion"/>
  <pageMargins left="0.70763888888888904" right="0.70763888888888904" top="0.74791666666666701" bottom="0.74791666666666701" header="0.31388888888888899" footer="0.313888888888888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日立EX-PRO系列报价表</vt:lpstr>
      <vt:lpstr>日立EX-PRO系列家用空调配置表</vt:lpstr>
      <vt:lpstr>'日立EX-PRO系列报价表'!Print_Area</vt:lpstr>
      <vt:lpstr>'日立EX-PRO系列家用空调配置表'!Print_Area</vt:lpstr>
      <vt:lpstr>'日立EX-PRO系列报价表'!Print_Titles</vt:lpstr>
    </vt:vector>
  </TitlesOfParts>
  <Company>AAA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</dc:creator>
  <cp:lastModifiedBy>lingxing</cp:lastModifiedBy>
  <cp:lastPrinted>2016-11-21T07:47:00Z</cp:lastPrinted>
  <dcterms:created xsi:type="dcterms:W3CDTF">2015-10-16T11:52:00Z</dcterms:created>
  <dcterms:modified xsi:type="dcterms:W3CDTF">2018-09-28T14:31:10Z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10</vt:lpwstr>
  </property>
</Properties>
</file>