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obertsmith/Documents/BB Screener/outputs/excel_reports/"/>
    </mc:Choice>
  </mc:AlternateContent>
  <xr:revisionPtr revIDLastSave="0" documentId="13_ncr:1_{56830088-C9A5-F64F-92D2-B4B22464ABF9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All_Analysis" sheetId="1" r:id="rId1"/>
    <sheet name="Premium_High_Only" sheetId="2" r:id="rId2"/>
    <sheet name="Trade_Recommendations" sheetId="3" r:id="rId3"/>
    <sheet name="Low_Risk_Trades" sheetId="4" r:id="rId4"/>
    <sheet name="Monitoring_List" sheetId="5" r:id="rId5"/>
    <sheet name="Top_10_Sentimen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 s="1"/>
  <c r="I28" i="1" s="1"/>
  <c r="I21" i="1"/>
  <c r="I22" i="1" s="1"/>
  <c r="I27" i="1" s="1"/>
  <c r="I30" i="1" l="1"/>
  <c r="I32" i="1" l="1"/>
  <c r="I36" i="1" s="1"/>
  <c r="I34" i="1" s="1"/>
</calcChain>
</file>

<file path=xl/sharedStrings.xml><?xml version="1.0" encoding="utf-8"?>
<sst xmlns="http://schemas.openxmlformats.org/spreadsheetml/2006/main" count="723" uniqueCount="85">
  <si>
    <t>symbol</t>
  </si>
  <si>
    <t>exchange</t>
  </si>
  <si>
    <t>setup_type</t>
  </si>
  <si>
    <t>probability</t>
  </si>
  <si>
    <t>bb_score</t>
  </si>
  <si>
    <t>setup_quality</t>
  </si>
  <si>
    <t>entry</t>
  </si>
  <si>
    <t>stop</t>
  </si>
  <si>
    <t>target1</t>
  </si>
  <si>
    <t>risk_reward</t>
  </si>
  <si>
    <t>risk_pct</t>
  </si>
  <si>
    <t>gain_pct</t>
  </si>
  <si>
    <t>divergence_detected</t>
  </si>
  <si>
    <t>divergence_strength</t>
  </si>
  <si>
    <t>divergence_confidence</t>
  </si>
  <si>
    <t>divergence_indicators</t>
  </si>
  <si>
    <t>bb_pct</t>
  </si>
  <si>
    <t>rsi</t>
  </si>
  <si>
    <t>volume_ratio</t>
  </si>
  <si>
    <t>atr_pct</t>
  </si>
  <si>
    <t>volume_confirmation</t>
  </si>
  <si>
    <t>momentum_alignment</t>
  </si>
  <si>
    <t>rr_acceptable</t>
  </si>
  <si>
    <t>risk_acceptable</t>
  </si>
  <si>
    <t>timestamp</t>
  </si>
  <si>
    <t>tier</t>
  </si>
  <si>
    <t>action</t>
  </si>
  <si>
    <t>lunar_sentiment_score</t>
  </si>
  <si>
    <t>lunar_social_score</t>
  </si>
  <si>
    <t>lunar_galaxy_score</t>
  </si>
  <si>
    <t>lunar_alt_rank</t>
  </si>
  <si>
    <t>lunar_sentiment_rating</t>
  </si>
  <si>
    <t>lunar_data_available</t>
  </si>
  <si>
    <t>tm_trader_grade</t>
  </si>
  <si>
    <t>tm_ta_grade</t>
  </si>
  <si>
    <t>tm_quant_grade</t>
  </si>
  <si>
    <t>tm_grade_change_24h</t>
  </si>
  <si>
    <t>tm_data_available</t>
  </si>
  <si>
    <t>sentiment_alignment_score</t>
  </si>
  <si>
    <t>sentiment_overall_alignment</t>
  </si>
  <si>
    <t>sentiment_alignment_factors</t>
  </si>
  <si>
    <t>AKT</t>
  </si>
  <si>
    <t>kucoin</t>
  </si>
  <si>
    <t>LONG</t>
  </si>
  <si>
    <t>Excellent</t>
  </si>
  <si>
    <t>Strong</t>
  </si>
  <si>
    <t>RSI, STOCH</t>
  </si>
  <si>
    <t>PREMIUM</t>
  </si>
  <si>
    <t>TAKE TRADE</t>
  </si>
  <si>
    <t>Bearish</t>
  </si>
  <si>
    <t>Negative</t>
  </si>
  <si>
    <t>Weak Galaxy Score</t>
  </si>
  <si>
    <t>CKB</t>
  </si>
  <si>
    <t>Good</t>
  </si>
  <si>
    <t>OBV, CCI</t>
  </si>
  <si>
    <t>Neutral</t>
  </si>
  <si>
    <t>Positive</t>
  </si>
  <si>
    <t>Good Galaxy Score</t>
  </si>
  <si>
    <t>ETC</t>
  </si>
  <si>
    <t>Weak</t>
  </si>
  <si>
    <t>CCI</t>
  </si>
  <si>
    <t>Bullish</t>
  </si>
  <si>
    <t>QTUM</t>
  </si>
  <si>
    <t>None</t>
  </si>
  <si>
    <t>MINA</t>
  </si>
  <si>
    <t>USTC</t>
  </si>
  <si>
    <t>Fair</t>
  </si>
  <si>
    <t>Very Strong</t>
  </si>
  <si>
    <t>RSI, STOCH, OBV, CCI</t>
  </si>
  <si>
    <t>BSV</t>
  </si>
  <si>
    <t>GOOD</t>
  </si>
  <si>
    <t>CONSIDER</t>
  </si>
  <si>
    <t>TON</t>
  </si>
  <si>
    <t>HIGH</t>
  </si>
  <si>
    <t>WAVES</t>
  </si>
  <si>
    <t>XDC</t>
  </si>
  <si>
    <t>bybit</t>
  </si>
  <si>
    <t>FAIR</t>
  </si>
  <si>
    <t>MONITOR</t>
  </si>
  <si>
    <t>Average Gain</t>
  </si>
  <si>
    <t>25 Trades/Week</t>
  </si>
  <si>
    <t>Annual</t>
  </si>
  <si>
    <t>Monthly</t>
  </si>
  <si>
    <t>60% Win</t>
  </si>
  <si>
    <t>40%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</si>
</sst>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yyyy\-mm\-dd\ hh:mm:ss"/>
    <numFmt numFmtId="166" formatCode="0.0%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tabSelected="1" workbookViewId="0">
      <selection activeCell="J36" sqref="J36"/>
    </sheetView>
  </sheetViews>
  <sheetFormatPr baseColWidth="10" defaultColWidth="8.83203125" defaultRowHeight="15" x14ac:dyDescent="0.2"/>
  <cols>
    <col min="1" max="1" width="6.6640625" bestFit="1" customWidth="1"/>
    <col min="2" max="2" width="8.5" bestFit="1" customWidth="1"/>
    <col min="3" max="3" width="9.83203125" bestFit="1" customWidth="1"/>
    <col min="4" max="4" width="9.6640625" bestFit="1" customWidth="1"/>
    <col min="5" max="5" width="8.1640625" bestFit="1" customWidth="1"/>
    <col min="6" max="6" width="11.6640625" bestFit="1" customWidth="1"/>
    <col min="7" max="7" width="9.1640625" bestFit="1" customWidth="1"/>
    <col min="8" max="8" width="10.1640625" bestFit="1" customWidth="1"/>
    <col min="9" max="9" width="12.6640625" bestFit="1" customWidth="1"/>
    <col min="10" max="10" width="10.1640625" bestFit="1" customWidth="1"/>
    <col min="11" max="11" width="7.1640625" bestFit="1" customWidth="1"/>
    <col min="12" max="12" width="7.6640625" bestFit="1" customWidth="1"/>
    <col min="13" max="13" width="18" bestFit="1" customWidth="1"/>
    <col min="14" max="14" width="17.33203125" bestFit="1" customWidth="1"/>
    <col min="15" max="15" width="19.5" bestFit="1" customWidth="1"/>
    <col min="16" max="16" width="18.5" bestFit="1" customWidth="1"/>
    <col min="17" max="17" width="6.6640625" bestFit="1" customWidth="1"/>
    <col min="18" max="18" width="5.1640625" bestFit="1" customWidth="1"/>
    <col min="19" max="19" width="11.5" bestFit="1" customWidth="1"/>
    <col min="20" max="20" width="6.6640625" bestFit="1" customWidth="1"/>
    <col min="21" max="21" width="18" bestFit="1" customWidth="1"/>
    <col min="22" max="22" width="19.1640625" bestFit="1" customWidth="1"/>
    <col min="23" max="23" width="11.83203125" bestFit="1" customWidth="1"/>
    <col min="24" max="24" width="13.1640625" bestFit="1" customWidth="1"/>
    <col min="25" max="25" width="17.6640625" bestFit="1" customWidth="1"/>
    <col min="26" max="26" width="8.6640625" bestFit="1" customWidth="1"/>
    <col min="27" max="27" width="10" bestFit="1" customWidth="1"/>
    <col min="28" max="28" width="19.1640625" bestFit="1" customWidth="1"/>
    <col min="29" max="29" width="15.33203125" bestFit="1" customWidth="1"/>
    <col min="30" max="30" width="15.6640625" bestFit="1" customWidth="1"/>
    <col min="31" max="31" width="12.1640625" bestFit="1" customWidth="1"/>
    <col min="32" max="32" width="19.5" bestFit="1" customWidth="1"/>
    <col min="33" max="33" width="17.1640625" bestFit="1" customWidth="1"/>
    <col min="34" max="34" width="14.1640625" bestFit="1" customWidth="1"/>
    <col min="35" max="35" width="10.83203125" bestFit="1" customWidth="1"/>
    <col min="36" max="36" width="13.83203125" bestFit="1" customWidth="1"/>
    <col min="37" max="37" width="18.83203125" bestFit="1" customWidth="1"/>
    <col min="38" max="38" width="15.1640625" bestFit="1" customWidth="1"/>
    <col min="39" max="39" width="23.1640625" bestFit="1" customWidth="1"/>
    <col min="40" max="40" width="24.33203125" bestFit="1" customWidth="1"/>
    <col min="41" max="41" width="24.1640625" bestFit="1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41</v>
      </c>
      <c r="B2" t="s">
        <v>42</v>
      </c>
      <c r="C2" t="s">
        <v>43</v>
      </c>
      <c r="D2">
        <v>90</v>
      </c>
      <c r="E2">
        <v>9</v>
      </c>
      <c r="F2" t="s">
        <v>44</v>
      </c>
      <c r="G2">
        <v>0.94010000000000005</v>
      </c>
      <c r="H2">
        <v>0.89100000000000001</v>
      </c>
      <c r="I2">
        <v>1.062575</v>
      </c>
      <c r="J2">
        <v>2.4700000000000002</v>
      </c>
      <c r="K2">
        <v>5.22</v>
      </c>
      <c r="L2">
        <v>13.03</v>
      </c>
      <c r="M2" t="b">
        <v>1</v>
      </c>
      <c r="N2">
        <v>2</v>
      </c>
      <c r="O2" t="s">
        <v>45</v>
      </c>
      <c r="P2" t="s">
        <v>46</v>
      </c>
      <c r="Q2">
        <v>-2.3E-2</v>
      </c>
      <c r="R2">
        <v>19.7</v>
      </c>
      <c r="S2">
        <v>1.99</v>
      </c>
      <c r="T2">
        <v>0.04</v>
      </c>
      <c r="U2" t="b">
        <v>1</v>
      </c>
      <c r="V2" t="b">
        <v>1</v>
      </c>
      <c r="W2" t="b">
        <v>1</v>
      </c>
      <c r="X2" t="b">
        <v>1</v>
      </c>
      <c r="Y2" s="2">
        <v>45830.860320174666</v>
      </c>
      <c r="Z2" t="s">
        <v>47</v>
      </c>
      <c r="AA2" t="s">
        <v>48</v>
      </c>
      <c r="AB2">
        <v>36.700000000000003</v>
      </c>
      <c r="AC2">
        <v>0</v>
      </c>
      <c r="AD2">
        <v>36.700000000000003</v>
      </c>
      <c r="AE2">
        <v>3145</v>
      </c>
      <c r="AF2" t="s">
        <v>49</v>
      </c>
      <c r="AG2" t="b">
        <v>1</v>
      </c>
      <c r="AH2">
        <v>0</v>
      </c>
      <c r="AI2">
        <v>0</v>
      </c>
      <c r="AJ2">
        <v>0</v>
      </c>
      <c r="AK2">
        <v>0</v>
      </c>
      <c r="AL2" t="b">
        <v>0</v>
      </c>
      <c r="AM2">
        <v>-1</v>
      </c>
      <c r="AN2" t="s">
        <v>50</v>
      </c>
      <c r="AO2" t="s">
        <v>51</v>
      </c>
    </row>
    <row r="3" spans="1:41" x14ac:dyDescent="0.2">
      <c r="A3" t="s">
        <v>52</v>
      </c>
      <c r="B3" t="s">
        <v>42</v>
      </c>
      <c r="C3" t="s">
        <v>43</v>
      </c>
      <c r="D3">
        <v>88</v>
      </c>
      <c r="E3">
        <v>8</v>
      </c>
      <c r="F3" t="s">
        <v>53</v>
      </c>
      <c r="G3">
        <v>3.042E-3</v>
      </c>
      <c r="H3">
        <v>2.9619999999999998E-3</v>
      </c>
      <c r="I3">
        <v>3.405E-3</v>
      </c>
      <c r="J3">
        <v>4.54</v>
      </c>
      <c r="K3">
        <v>2.63</v>
      </c>
      <c r="L3">
        <v>11.93</v>
      </c>
      <c r="M3" t="b">
        <v>1</v>
      </c>
      <c r="N3">
        <v>2</v>
      </c>
      <c r="O3" t="s">
        <v>45</v>
      </c>
      <c r="P3" t="s">
        <v>54</v>
      </c>
      <c r="Q3">
        <v>1.4999999999999999E-2</v>
      </c>
      <c r="R3">
        <v>22.7</v>
      </c>
      <c r="S3">
        <v>1.1499999999999999</v>
      </c>
      <c r="T3">
        <v>0.03</v>
      </c>
      <c r="U3" t="b">
        <v>0</v>
      </c>
      <c r="V3" t="b">
        <v>1</v>
      </c>
      <c r="W3" t="b">
        <v>1</v>
      </c>
      <c r="X3" t="b">
        <v>1</v>
      </c>
      <c r="Y3" s="2">
        <v>45830.860278190266</v>
      </c>
      <c r="Z3" t="s">
        <v>47</v>
      </c>
      <c r="AA3" t="s">
        <v>48</v>
      </c>
      <c r="AB3">
        <v>59.5</v>
      </c>
      <c r="AC3">
        <v>0</v>
      </c>
      <c r="AD3">
        <v>59.5</v>
      </c>
      <c r="AE3">
        <v>3392</v>
      </c>
      <c r="AF3" t="s">
        <v>55</v>
      </c>
      <c r="AG3" t="b">
        <v>1</v>
      </c>
      <c r="AH3">
        <v>0</v>
      </c>
      <c r="AI3">
        <v>0</v>
      </c>
      <c r="AJ3">
        <v>0</v>
      </c>
      <c r="AK3">
        <v>0</v>
      </c>
      <c r="AL3" t="b">
        <v>0</v>
      </c>
      <c r="AM3">
        <v>1</v>
      </c>
      <c r="AN3" t="s">
        <v>56</v>
      </c>
      <c r="AO3" t="s">
        <v>57</v>
      </c>
    </row>
    <row r="4" spans="1:41" x14ac:dyDescent="0.2">
      <c r="A4" t="s">
        <v>58</v>
      </c>
      <c r="B4" t="s">
        <v>42</v>
      </c>
      <c r="C4" t="s">
        <v>43</v>
      </c>
      <c r="D4">
        <v>86</v>
      </c>
      <c r="E4">
        <v>9</v>
      </c>
      <c r="F4" t="s">
        <v>44</v>
      </c>
      <c r="G4">
        <v>14.869</v>
      </c>
      <c r="H4">
        <v>14.617944</v>
      </c>
      <c r="I4">
        <v>16.021685000000002</v>
      </c>
      <c r="J4">
        <v>4.59</v>
      </c>
      <c r="K4">
        <v>1.69</v>
      </c>
      <c r="L4">
        <v>7.75</v>
      </c>
      <c r="M4" t="b">
        <v>1</v>
      </c>
      <c r="N4">
        <v>1</v>
      </c>
      <c r="O4" t="s">
        <v>59</v>
      </c>
      <c r="P4" t="s">
        <v>60</v>
      </c>
      <c r="Q4">
        <v>2.5000000000000001E-2</v>
      </c>
      <c r="R4">
        <v>22.8</v>
      </c>
      <c r="S4">
        <v>1.66</v>
      </c>
      <c r="T4">
        <v>2.3E-2</v>
      </c>
      <c r="U4" t="b">
        <v>1</v>
      </c>
      <c r="V4" t="b">
        <v>1</v>
      </c>
      <c r="W4" t="b">
        <v>1</v>
      </c>
      <c r="X4" t="b">
        <v>1</v>
      </c>
      <c r="Y4" s="2">
        <v>45830.859942765957</v>
      </c>
      <c r="Z4" t="s">
        <v>47</v>
      </c>
      <c r="AA4" t="s">
        <v>48</v>
      </c>
      <c r="AB4">
        <v>61.7</v>
      </c>
      <c r="AC4">
        <v>0</v>
      </c>
      <c r="AD4">
        <v>61.7</v>
      </c>
      <c r="AE4">
        <v>481</v>
      </c>
      <c r="AF4" t="s">
        <v>61</v>
      </c>
      <c r="AG4" t="b">
        <v>1</v>
      </c>
      <c r="AH4">
        <v>0</v>
      </c>
      <c r="AI4">
        <v>0</v>
      </c>
      <c r="AJ4">
        <v>0</v>
      </c>
      <c r="AK4">
        <v>0</v>
      </c>
      <c r="AL4" t="b">
        <v>0</v>
      </c>
      <c r="AM4">
        <v>1</v>
      </c>
      <c r="AN4" t="s">
        <v>56</v>
      </c>
      <c r="AO4" t="s">
        <v>57</v>
      </c>
    </row>
    <row r="5" spans="1:41" x14ac:dyDescent="0.2">
      <c r="A5" t="s">
        <v>62</v>
      </c>
      <c r="B5" t="s">
        <v>42</v>
      </c>
      <c r="C5" t="s">
        <v>43</v>
      </c>
      <c r="D5">
        <v>83</v>
      </c>
      <c r="E5">
        <v>9</v>
      </c>
      <c r="F5" t="s">
        <v>44</v>
      </c>
      <c r="G5">
        <v>1.768</v>
      </c>
      <c r="H5">
        <v>1.73844</v>
      </c>
      <c r="I5">
        <v>1.91255</v>
      </c>
      <c r="J5">
        <v>4.8899999999999997</v>
      </c>
      <c r="K5">
        <v>1.67</v>
      </c>
      <c r="L5">
        <v>8.18</v>
      </c>
      <c r="M5" t="b">
        <v>0</v>
      </c>
      <c r="N5">
        <v>0</v>
      </c>
      <c r="O5" t="s">
        <v>63</v>
      </c>
      <c r="P5" t="s">
        <v>63</v>
      </c>
      <c r="Q5">
        <v>-7.0000000000000007E-2</v>
      </c>
      <c r="R5">
        <v>24.6</v>
      </c>
      <c r="S5">
        <v>8.23</v>
      </c>
      <c r="T5">
        <v>1.7999999999999999E-2</v>
      </c>
      <c r="U5" t="b">
        <v>1</v>
      </c>
      <c r="V5" t="b">
        <v>1</v>
      </c>
      <c r="W5" t="b">
        <v>1</v>
      </c>
      <c r="X5" t="b">
        <v>1</v>
      </c>
      <c r="Y5" s="2">
        <v>45830.860022768138</v>
      </c>
      <c r="Z5" t="s">
        <v>47</v>
      </c>
      <c r="AA5" t="s">
        <v>48</v>
      </c>
      <c r="AB5">
        <v>41</v>
      </c>
      <c r="AC5">
        <v>0</v>
      </c>
      <c r="AD5">
        <v>41</v>
      </c>
      <c r="AE5">
        <v>855</v>
      </c>
      <c r="AF5" t="s">
        <v>55</v>
      </c>
      <c r="AG5" t="b">
        <v>1</v>
      </c>
      <c r="AH5">
        <v>0</v>
      </c>
      <c r="AI5">
        <v>0</v>
      </c>
      <c r="AJ5">
        <v>0</v>
      </c>
      <c r="AK5">
        <v>0</v>
      </c>
      <c r="AL5" t="b">
        <v>0</v>
      </c>
      <c r="AM5">
        <v>0</v>
      </c>
      <c r="AN5" t="s">
        <v>55</v>
      </c>
    </row>
    <row r="6" spans="1:41" x14ac:dyDescent="0.2">
      <c r="A6" t="s">
        <v>64</v>
      </c>
      <c r="B6" t="s">
        <v>42</v>
      </c>
      <c r="C6" t="s">
        <v>43</v>
      </c>
      <c r="D6">
        <v>83</v>
      </c>
      <c r="E6">
        <v>10</v>
      </c>
      <c r="F6" t="s">
        <v>44</v>
      </c>
      <c r="G6">
        <v>0.15129999999999999</v>
      </c>
      <c r="H6">
        <v>0.14741099999999999</v>
      </c>
      <c r="I6">
        <v>0.16696</v>
      </c>
      <c r="J6">
        <v>4.03</v>
      </c>
      <c r="K6">
        <v>2.57</v>
      </c>
      <c r="L6">
        <v>10.35</v>
      </c>
      <c r="M6" t="b">
        <v>0</v>
      </c>
      <c r="N6">
        <v>0</v>
      </c>
      <c r="O6" t="s">
        <v>63</v>
      </c>
      <c r="P6" t="s">
        <v>63</v>
      </c>
      <c r="Q6">
        <v>0.03</v>
      </c>
      <c r="R6">
        <v>27</v>
      </c>
      <c r="S6">
        <v>3.72</v>
      </c>
      <c r="T6">
        <v>2.9000000000000001E-2</v>
      </c>
      <c r="U6" t="b">
        <v>1</v>
      </c>
      <c r="V6" t="b">
        <v>1</v>
      </c>
      <c r="W6" t="b">
        <v>1</v>
      </c>
      <c r="X6" t="b">
        <v>1</v>
      </c>
      <c r="Y6" s="2">
        <v>45830.860165027858</v>
      </c>
      <c r="Z6" t="s">
        <v>47</v>
      </c>
      <c r="AA6" t="s">
        <v>48</v>
      </c>
      <c r="AB6">
        <v>36.1</v>
      </c>
      <c r="AC6">
        <v>0</v>
      </c>
      <c r="AD6">
        <v>36.1</v>
      </c>
      <c r="AE6">
        <v>1307</v>
      </c>
      <c r="AF6" t="s">
        <v>49</v>
      </c>
      <c r="AG6" t="b">
        <v>1</v>
      </c>
      <c r="AH6">
        <v>0</v>
      </c>
      <c r="AI6">
        <v>0</v>
      </c>
      <c r="AJ6">
        <v>0</v>
      </c>
      <c r="AK6">
        <v>0</v>
      </c>
      <c r="AL6" t="b">
        <v>0</v>
      </c>
      <c r="AM6">
        <v>-1</v>
      </c>
      <c r="AN6" t="s">
        <v>50</v>
      </c>
      <c r="AO6" t="s">
        <v>51</v>
      </c>
    </row>
    <row r="7" spans="1:41" x14ac:dyDescent="0.2">
      <c r="A7" t="s">
        <v>65</v>
      </c>
      <c r="B7" t="s">
        <v>42</v>
      </c>
      <c r="C7" t="s">
        <v>43</v>
      </c>
      <c r="D7">
        <v>75</v>
      </c>
      <c r="E7">
        <v>6</v>
      </c>
      <c r="F7" t="s">
        <v>66</v>
      </c>
      <c r="G7">
        <v>1.14E-2</v>
      </c>
      <c r="H7">
        <v>1.1009E-2</v>
      </c>
      <c r="I7">
        <v>1.2094000000000001E-2</v>
      </c>
      <c r="J7">
        <v>1.77</v>
      </c>
      <c r="K7">
        <v>3.43</v>
      </c>
      <c r="L7">
        <v>6.08</v>
      </c>
      <c r="M7" t="b">
        <v>1</v>
      </c>
      <c r="N7">
        <v>4</v>
      </c>
      <c r="O7" t="s">
        <v>67</v>
      </c>
      <c r="P7" t="s">
        <v>68</v>
      </c>
      <c r="Q7">
        <v>5.5E-2</v>
      </c>
      <c r="R7">
        <v>35.200000000000003</v>
      </c>
      <c r="S7">
        <v>1.17</v>
      </c>
      <c r="T7">
        <v>3.9E-2</v>
      </c>
      <c r="U7" t="b">
        <v>0</v>
      </c>
      <c r="V7" t="b">
        <v>1</v>
      </c>
      <c r="W7" t="b">
        <v>1</v>
      </c>
      <c r="X7" t="b">
        <v>1</v>
      </c>
      <c r="Y7" s="2">
        <v>45830.860301209621</v>
      </c>
      <c r="Z7" t="s">
        <v>47</v>
      </c>
      <c r="AA7" t="s">
        <v>48</v>
      </c>
      <c r="AB7">
        <v>45.4</v>
      </c>
      <c r="AC7">
        <v>0</v>
      </c>
      <c r="AD7">
        <v>45.4</v>
      </c>
      <c r="AE7">
        <v>2509</v>
      </c>
      <c r="AF7" t="s">
        <v>55</v>
      </c>
      <c r="AG7" t="b">
        <v>1</v>
      </c>
      <c r="AH7">
        <v>0</v>
      </c>
      <c r="AI7">
        <v>0</v>
      </c>
      <c r="AJ7">
        <v>0</v>
      </c>
      <c r="AK7">
        <v>0</v>
      </c>
      <c r="AL7" t="b">
        <v>0</v>
      </c>
      <c r="AM7">
        <v>0</v>
      </c>
      <c r="AN7" t="s">
        <v>55</v>
      </c>
    </row>
    <row r="8" spans="1:41" x14ac:dyDescent="0.2">
      <c r="A8" t="s">
        <v>69</v>
      </c>
      <c r="B8" t="s">
        <v>42</v>
      </c>
      <c r="C8" t="s">
        <v>43</v>
      </c>
      <c r="D8">
        <v>75</v>
      </c>
      <c r="E8">
        <v>6</v>
      </c>
      <c r="F8" t="s">
        <v>66</v>
      </c>
      <c r="G8">
        <v>30.34</v>
      </c>
      <c r="H8">
        <v>28.591200000000001</v>
      </c>
      <c r="I8">
        <v>30.901499999999999</v>
      </c>
      <c r="J8">
        <v>0.32</v>
      </c>
      <c r="K8">
        <v>5.76</v>
      </c>
      <c r="L8">
        <v>1.85</v>
      </c>
      <c r="M8" t="b">
        <v>1</v>
      </c>
      <c r="N8">
        <v>2</v>
      </c>
      <c r="O8" t="s">
        <v>45</v>
      </c>
      <c r="P8" t="s">
        <v>54</v>
      </c>
      <c r="Q8">
        <v>0.34399999999999997</v>
      </c>
      <c r="R8">
        <v>45.6</v>
      </c>
      <c r="S8">
        <v>2.25</v>
      </c>
      <c r="T8">
        <v>3.3000000000000002E-2</v>
      </c>
      <c r="U8" t="b">
        <v>1</v>
      </c>
      <c r="V8" t="b">
        <v>1</v>
      </c>
      <c r="W8" t="b">
        <v>0</v>
      </c>
      <c r="X8" t="b">
        <v>1</v>
      </c>
      <c r="Y8" s="2">
        <v>45830.86003524471</v>
      </c>
      <c r="Z8" t="s">
        <v>70</v>
      </c>
      <c r="AA8" t="s">
        <v>71</v>
      </c>
      <c r="AB8">
        <v>51.5</v>
      </c>
      <c r="AC8">
        <v>0</v>
      </c>
      <c r="AD8">
        <v>51.5</v>
      </c>
      <c r="AE8">
        <v>1801</v>
      </c>
      <c r="AF8" t="s">
        <v>55</v>
      </c>
      <c r="AG8" t="b">
        <v>1</v>
      </c>
      <c r="AH8">
        <v>0</v>
      </c>
      <c r="AI8">
        <v>0</v>
      </c>
      <c r="AJ8">
        <v>0</v>
      </c>
      <c r="AK8">
        <v>0</v>
      </c>
      <c r="AL8" t="b">
        <v>0</v>
      </c>
      <c r="AM8">
        <v>1</v>
      </c>
      <c r="AN8" t="s">
        <v>56</v>
      </c>
      <c r="AO8" t="s">
        <v>57</v>
      </c>
    </row>
    <row r="9" spans="1:41" x14ac:dyDescent="0.2">
      <c r="A9" t="s">
        <v>72</v>
      </c>
      <c r="B9" t="s">
        <v>42</v>
      </c>
      <c r="C9" t="s">
        <v>43</v>
      </c>
      <c r="D9">
        <v>73</v>
      </c>
      <c r="E9">
        <v>7</v>
      </c>
      <c r="F9" t="s">
        <v>53</v>
      </c>
      <c r="G9">
        <v>2.7008000000000001</v>
      </c>
      <c r="H9">
        <v>2.6468639999999999</v>
      </c>
      <c r="I9">
        <v>2.9040499999999998</v>
      </c>
      <c r="J9">
        <v>3.77</v>
      </c>
      <c r="K9">
        <v>2</v>
      </c>
      <c r="L9">
        <v>7.53</v>
      </c>
      <c r="M9" t="b">
        <v>1</v>
      </c>
      <c r="N9">
        <v>1</v>
      </c>
      <c r="O9" t="s">
        <v>59</v>
      </c>
      <c r="P9" t="s">
        <v>60</v>
      </c>
      <c r="Q9">
        <v>-0.122</v>
      </c>
      <c r="R9">
        <v>22.7</v>
      </c>
      <c r="S9">
        <v>1.1100000000000001</v>
      </c>
      <c r="T9">
        <v>2.3E-2</v>
      </c>
      <c r="U9" t="b">
        <v>0</v>
      </c>
      <c r="V9" t="b">
        <v>1</v>
      </c>
      <c r="W9" t="b">
        <v>1</v>
      </c>
      <c r="X9" t="b">
        <v>1</v>
      </c>
      <c r="Y9" s="2">
        <v>45830.85989214656</v>
      </c>
      <c r="Z9" t="s">
        <v>73</v>
      </c>
      <c r="AA9" t="s">
        <v>48</v>
      </c>
      <c r="AB9">
        <v>31.8</v>
      </c>
      <c r="AC9">
        <v>0</v>
      </c>
      <c r="AD9">
        <v>31.8</v>
      </c>
      <c r="AE9">
        <v>1566</v>
      </c>
      <c r="AF9" t="s">
        <v>49</v>
      </c>
      <c r="AG9" t="b">
        <v>1</v>
      </c>
      <c r="AH9">
        <v>0</v>
      </c>
      <c r="AI9">
        <v>0</v>
      </c>
      <c r="AJ9">
        <v>0</v>
      </c>
      <c r="AK9">
        <v>0</v>
      </c>
      <c r="AL9" t="b">
        <v>0</v>
      </c>
      <c r="AM9">
        <v>-1</v>
      </c>
      <c r="AN9" t="s">
        <v>50</v>
      </c>
      <c r="AO9" t="s">
        <v>51</v>
      </c>
    </row>
    <row r="10" spans="1:41" x14ac:dyDescent="0.2">
      <c r="A10" t="s">
        <v>74</v>
      </c>
      <c r="B10" t="s">
        <v>42</v>
      </c>
      <c r="C10" t="s">
        <v>43</v>
      </c>
      <c r="D10">
        <v>68</v>
      </c>
      <c r="E10">
        <v>7</v>
      </c>
      <c r="F10" t="s">
        <v>53</v>
      </c>
      <c r="G10">
        <v>0.89300000000000002</v>
      </c>
      <c r="H10">
        <v>0.872784</v>
      </c>
      <c r="I10">
        <v>0.97050000000000003</v>
      </c>
      <c r="J10">
        <v>3.83</v>
      </c>
      <c r="K10">
        <v>2.2599999999999998</v>
      </c>
      <c r="L10">
        <v>8.68</v>
      </c>
      <c r="M10" t="b">
        <v>1</v>
      </c>
      <c r="N10">
        <v>1</v>
      </c>
      <c r="O10" t="s">
        <v>59</v>
      </c>
      <c r="P10" t="s">
        <v>60</v>
      </c>
      <c r="Q10">
        <v>-4.7E-2</v>
      </c>
      <c r="R10">
        <v>17.8</v>
      </c>
      <c r="S10">
        <v>0.9</v>
      </c>
      <c r="T10">
        <v>2.1000000000000001E-2</v>
      </c>
      <c r="U10" t="b">
        <v>0</v>
      </c>
      <c r="V10" t="b">
        <v>1</v>
      </c>
      <c r="W10" t="b">
        <v>1</v>
      </c>
      <c r="X10" t="b">
        <v>1</v>
      </c>
      <c r="Y10" s="2">
        <v>45830.860200865383</v>
      </c>
      <c r="Z10" t="s">
        <v>70</v>
      </c>
      <c r="AA10" t="s">
        <v>71</v>
      </c>
      <c r="AB10">
        <v>40.799999999999997</v>
      </c>
      <c r="AC10">
        <v>0</v>
      </c>
      <c r="AD10">
        <v>40.799999999999997</v>
      </c>
      <c r="AE10">
        <v>1135</v>
      </c>
      <c r="AF10" t="s">
        <v>55</v>
      </c>
      <c r="AG10" t="b">
        <v>1</v>
      </c>
      <c r="AH10">
        <v>0</v>
      </c>
      <c r="AI10">
        <v>0</v>
      </c>
      <c r="AJ10">
        <v>0</v>
      </c>
      <c r="AK10">
        <v>0</v>
      </c>
      <c r="AL10" t="b">
        <v>0</v>
      </c>
      <c r="AM10">
        <v>0</v>
      </c>
      <c r="AN10" t="s">
        <v>55</v>
      </c>
    </row>
    <row r="11" spans="1:41" x14ac:dyDescent="0.2">
      <c r="A11" t="s">
        <v>75</v>
      </c>
      <c r="B11" t="s">
        <v>76</v>
      </c>
      <c r="C11" t="s">
        <v>43</v>
      </c>
      <c r="D11">
        <v>60</v>
      </c>
      <c r="E11">
        <v>6</v>
      </c>
      <c r="F11" t="s">
        <v>66</v>
      </c>
      <c r="G11">
        <v>5.5870000000000003E-2</v>
      </c>
      <c r="H11">
        <v>5.4697999999999997E-2</v>
      </c>
      <c r="I11">
        <v>5.7987999999999998E-2</v>
      </c>
      <c r="J11">
        <v>1.81</v>
      </c>
      <c r="K11">
        <v>2.1</v>
      </c>
      <c r="L11">
        <v>3.79</v>
      </c>
      <c r="M11" t="b">
        <v>0</v>
      </c>
      <c r="N11">
        <v>0</v>
      </c>
      <c r="O11" t="s">
        <v>63</v>
      </c>
      <c r="P11" t="s">
        <v>63</v>
      </c>
      <c r="Q11">
        <v>-3.7999999999999999E-2</v>
      </c>
      <c r="R11">
        <v>29</v>
      </c>
      <c r="S11">
        <v>0.98</v>
      </c>
      <c r="T11">
        <v>1.2999999999999999E-2</v>
      </c>
      <c r="U11" t="b">
        <v>0</v>
      </c>
      <c r="V11" t="b">
        <v>1</v>
      </c>
      <c r="W11" t="b">
        <v>1</v>
      </c>
      <c r="X11" t="b">
        <v>1</v>
      </c>
      <c r="Y11" s="2">
        <v>45830.860098431411</v>
      </c>
      <c r="Z11" t="s">
        <v>77</v>
      </c>
      <c r="AA11" t="s">
        <v>78</v>
      </c>
      <c r="AB11">
        <v>55.5</v>
      </c>
      <c r="AC11">
        <v>0</v>
      </c>
      <c r="AD11">
        <v>55.5</v>
      </c>
      <c r="AE11">
        <v>1413</v>
      </c>
      <c r="AF11" t="s">
        <v>55</v>
      </c>
      <c r="AG11" t="b">
        <v>1</v>
      </c>
      <c r="AH11">
        <v>0</v>
      </c>
      <c r="AI11">
        <v>0</v>
      </c>
      <c r="AJ11">
        <v>0</v>
      </c>
      <c r="AK11">
        <v>0</v>
      </c>
      <c r="AL11" t="b">
        <v>0</v>
      </c>
      <c r="AM11">
        <v>1</v>
      </c>
      <c r="AN11" t="s">
        <v>56</v>
      </c>
      <c r="AO11" t="s">
        <v>57</v>
      </c>
    </row>
    <row r="21" spans="7:9" x14ac:dyDescent="0.2">
      <c r="G21">
        <v>1000</v>
      </c>
      <c r="H21" s="6">
        <v>0.03</v>
      </c>
      <c r="I21">
        <f>G21*H21</f>
        <v>30</v>
      </c>
    </row>
    <row r="22" spans="7:9" x14ac:dyDescent="0.2">
      <c r="H22" s="7">
        <v>125</v>
      </c>
      <c r="I22" s="3">
        <f>I21*H22</f>
        <v>3750</v>
      </c>
    </row>
    <row r="24" spans="7:9" x14ac:dyDescent="0.2">
      <c r="G24">
        <v>1000</v>
      </c>
      <c r="H24" s="6">
        <v>0.03</v>
      </c>
      <c r="I24">
        <f>G24*H24</f>
        <v>30</v>
      </c>
    </row>
    <row r="25" spans="7:9" x14ac:dyDescent="0.2">
      <c r="H25">
        <v>125</v>
      </c>
      <c r="I25" s="3">
        <f>I24*H25</f>
        <v>3750</v>
      </c>
    </row>
    <row r="27" spans="7:9" x14ac:dyDescent="0.2">
      <c r="H27" s="5" t="s">
        <v>83</v>
      </c>
      <c r="I27" s="4">
        <f>I22*6</f>
        <v>22500</v>
      </c>
    </row>
    <row r="28" spans="7:9" x14ac:dyDescent="0.2">
      <c r="H28" s="5" t="s">
        <v>84</v>
      </c>
      <c r="I28" s="4">
        <f>I25*4</f>
        <v>15000</v>
      </c>
    </row>
    <row r="29" spans="7:9" x14ac:dyDescent="0.2">
      <c r="H29" s="5"/>
    </row>
    <row r="30" spans="7:9" x14ac:dyDescent="0.2">
      <c r="H30" s="5" t="s">
        <v>79</v>
      </c>
      <c r="I30" s="4">
        <f>(I27-I28)/10</f>
        <v>750</v>
      </c>
    </row>
    <row r="31" spans="7:9" x14ac:dyDescent="0.2">
      <c r="H31" s="5"/>
    </row>
    <row r="32" spans="7:9" x14ac:dyDescent="0.2">
      <c r="H32" s="5" t="s">
        <v>80</v>
      </c>
      <c r="I32" s="4">
        <f>I30*25</f>
        <v>18750</v>
      </c>
    </row>
    <row r="34" spans="8:9" x14ac:dyDescent="0.2">
      <c r="H34" t="s">
        <v>82</v>
      </c>
      <c r="I34" s="4">
        <f>I36/12</f>
        <v>81250</v>
      </c>
    </row>
    <row r="36" spans="8:9" x14ac:dyDescent="0.2">
      <c r="H36" t="s">
        <v>81</v>
      </c>
      <c r="I36" s="4">
        <f>I32*52</f>
        <v>975000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"/>
  <sheetViews>
    <sheetView workbookViewId="0"/>
  </sheetViews>
  <sheetFormatPr baseColWidth="10" defaultColWidth="8.83203125" defaultRowHeight="15" x14ac:dyDescent="0.2"/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41</v>
      </c>
      <c r="B2" t="s">
        <v>42</v>
      </c>
      <c r="C2" t="s">
        <v>43</v>
      </c>
      <c r="D2">
        <v>90</v>
      </c>
      <c r="E2">
        <v>9</v>
      </c>
      <c r="F2" t="s">
        <v>44</v>
      </c>
      <c r="G2">
        <v>0.94010000000000005</v>
      </c>
      <c r="H2">
        <v>0.89100000000000001</v>
      </c>
      <c r="I2">
        <v>1.062575</v>
      </c>
      <c r="J2">
        <v>2.4700000000000002</v>
      </c>
      <c r="K2">
        <v>5.22</v>
      </c>
      <c r="L2">
        <v>13.03</v>
      </c>
      <c r="M2" t="b">
        <v>1</v>
      </c>
      <c r="N2">
        <v>2</v>
      </c>
      <c r="O2" t="s">
        <v>45</v>
      </c>
      <c r="P2" t="s">
        <v>46</v>
      </c>
      <c r="Q2">
        <v>-2.3E-2</v>
      </c>
      <c r="R2">
        <v>19.7</v>
      </c>
      <c r="S2">
        <v>1.99</v>
      </c>
      <c r="T2">
        <v>0.04</v>
      </c>
      <c r="U2" t="b">
        <v>1</v>
      </c>
      <c r="V2" t="b">
        <v>1</v>
      </c>
      <c r="W2" t="b">
        <v>1</v>
      </c>
      <c r="X2" t="b">
        <v>1</v>
      </c>
      <c r="Y2" s="2">
        <v>45830.860320174666</v>
      </c>
      <c r="Z2" t="s">
        <v>47</v>
      </c>
      <c r="AA2" t="s">
        <v>48</v>
      </c>
      <c r="AB2">
        <v>36.700000000000003</v>
      </c>
      <c r="AC2">
        <v>0</v>
      </c>
      <c r="AD2">
        <v>36.700000000000003</v>
      </c>
      <c r="AE2">
        <v>3145</v>
      </c>
      <c r="AF2" t="s">
        <v>49</v>
      </c>
      <c r="AG2" t="b">
        <v>1</v>
      </c>
      <c r="AH2">
        <v>0</v>
      </c>
      <c r="AI2">
        <v>0</v>
      </c>
      <c r="AJ2">
        <v>0</v>
      </c>
      <c r="AK2">
        <v>0</v>
      </c>
      <c r="AL2" t="b">
        <v>0</v>
      </c>
      <c r="AM2">
        <v>-1</v>
      </c>
      <c r="AN2" t="s">
        <v>50</v>
      </c>
      <c r="AO2" t="s">
        <v>51</v>
      </c>
    </row>
    <row r="3" spans="1:41" x14ac:dyDescent="0.2">
      <c r="A3" t="s">
        <v>52</v>
      </c>
      <c r="B3" t="s">
        <v>42</v>
      </c>
      <c r="C3" t="s">
        <v>43</v>
      </c>
      <c r="D3">
        <v>88</v>
      </c>
      <c r="E3">
        <v>8</v>
      </c>
      <c r="F3" t="s">
        <v>53</v>
      </c>
      <c r="G3">
        <v>3.042E-3</v>
      </c>
      <c r="H3">
        <v>2.9619999999999998E-3</v>
      </c>
      <c r="I3">
        <v>3.405E-3</v>
      </c>
      <c r="J3">
        <v>4.54</v>
      </c>
      <c r="K3">
        <v>2.63</v>
      </c>
      <c r="L3">
        <v>11.93</v>
      </c>
      <c r="M3" t="b">
        <v>1</v>
      </c>
      <c r="N3">
        <v>2</v>
      </c>
      <c r="O3" t="s">
        <v>45</v>
      </c>
      <c r="P3" t="s">
        <v>54</v>
      </c>
      <c r="Q3">
        <v>1.4999999999999999E-2</v>
      </c>
      <c r="R3">
        <v>22.7</v>
      </c>
      <c r="S3">
        <v>1.1499999999999999</v>
      </c>
      <c r="T3">
        <v>0.03</v>
      </c>
      <c r="U3" t="b">
        <v>0</v>
      </c>
      <c r="V3" t="b">
        <v>1</v>
      </c>
      <c r="W3" t="b">
        <v>1</v>
      </c>
      <c r="X3" t="b">
        <v>1</v>
      </c>
      <c r="Y3" s="2">
        <v>45830.860278190266</v>
      </c>
      <c r="Z3" t="s">
        <v>47</v>
      </c>
      <c r="AA3" t="s">
        <v>48</v>
      </c>
      <c r="AB3">
        <v>59.5</v>
      </c>
      <c r="AC3">
        <v>0</v>
      </c>
      <c r="AD3">
        <v>59.5</v>
      </c>
      <c r="AE3">
        <v>3392</v>
      </c>
      <c r="AF3" t="s">
        <v>55</v>
      </c>
      <c r="AG3" t="b">
        <v>1</v>
      </c>
      <c r="AH3">
        <v>0</v>
      </c>
      <c r="AI3">
        <v>0</v>
      </c>
      <c r="AJ3">
        <v>0</v>
      </c>
      <c r="AK3">
        <v>0</v>
      </c>
      <c r="AL3" t="b">
        <v>0</v>
      </c>
      <c r="AM3">
        <v>1</v>
      </c>
      <c r="AN3" t="s">
        <v>56</v>
      </c>
      <c r="AO3" t="s">
        <v>57</v>
      </c>
    </row>
    <row r="4" spans="1:41" x14ac:dyDescent="0.2">
      <c r="A4" t="s">
        <v>58</v>
      </c>
      <c r="B4" t="s">
        <v>42</v>
      </c>
      <c r="C4" t="s">
        <v>43</v>
      </c>
      <c r="D4">
        <v>86</v>
      </c>
      <c r="E4">
        <v>9</v>
      </c>
      <c r="F4" t="s">
        <v>44</v>
      </c>
      <c r="G4">
        <v>14.869</v>
      </c>
      <c r="H4">
        <v>14.617944</v>
      </c>
      <c r="I4">
        <v>16.021685000000002</v>
      </c>
      <c r="J4">
        <v>4.59</v>
      </c>
      <c r="K4">
        <v>1.69</v>
      </c>
      <c r="L4">
        <v>7.75</v>
      </c>
      <c r="M4" t="b">
        <v>1</v>
      </c>
      <c r="N4">
        <v>1</v>
      </c>
      <c r="O4" t="s">
        <v>59</v>
      </c>
      <c r="P4" t="s">
        <v>60</v>
      </c>
      <c r="Q4">
        <v>2.5000000000000001E-2</v>
      </c>
      <c r="R4">
        <v>22.8</v>
      </c>
      <c r="S4">
        <v>1.66</v>
      </c>
      <c r="T4">
        <v>2.3E-2</v>
      </c>
      <c r="U4" t="b">
        <v>1</v>
      </c>
      <c r="V4" t="b">
        <v>1</v>
      </c>
      <c r="W4" t="b">
        <v>1</v>
      </c>
      <c r="X4" t="b">
        <v>1</v>
      </c>
      <c r="Y4" s="2">
        <v>45830.859942765957</v>
      </c>
      <c r="Z4" t="s">
        <v>47</v>
      </c>
      <c r="AA4" t="s">
        <v>48</v>
      </c>
      <c r="AB4">
        <v>61.7</v>
      </c>
      <c r="AC4">
        <v>0</v>
      </c>
      <c r="AD4">
        <v>61.7</v>
      </c>
      <c r="AE4">
        <v>481</v>
      </c>
      <c r="AF4" t="s">
        <v>61</v>
      </c>
      <c r="AG4" t="b">
        <v>1</v>
      </c>
      <c r="AH4">
        <v>0</v>
      </c>
      <c r="AI4">
        <v>0</v>
      </c>
      <c r="AJ4">
        <v>0</v>
      </c>
      <c r="AK4">
        <v>0</v>
      </c>
      <c r="AL4" t="b">
        <v>0</v>
      </c>
      <c r="AM4">
        <v>1</v>
      </c>
      <c r="AN4" t="s">
        <v>56</v>
      </c>
      <c r="AO4" t="s">
        <v>57</v>
      </c>
    </row>
    <row r="5" spans="1:41" x14ac:dyDescent="0.2">
      <c r="A5" t="s">
        <v>62</v>
      </c>
      <c r="B5" t="s">
        <v>42</v>
      </c>
      <c r="C5" t="s">
        <v>43</v>
      </c>
      <c r="D5">
        <v>83</v>
      </c>
      <c r="E5">
        <v>9</v>
      </c>
      <c r="F5" t="s">
        <v>44</v>
      </c>
      <c r="G5">
        <v>1.768</v>
      </c>
      <c r="H5">
        <v>1.73844</v>
      </c>
      <c r="I5">
        <v>1.91255</v>
      </c>
      <c r="J5">
        <v>4.8899999999999997</v>
      </c>
      <c r="K5">
        <v>1.67</v>
      </c>
      <c r="L5">
        <v>8.18</v>
      </c>
      <c r="M5" t="b">
        <v>0</v>
      </c>
      <c r="N5">
        <v>0</v>
      </c>
      <c r="O5" t="s">
        <v>63</v>
      </c>
      <c r="P5" t="s">
        <v>63</v>
      </c>
      <c r="Q5">
        <v>-7.0000000000000007E-2</v>
      </c>
      <c r="R5">
        <v>24.6</v>
      </c>
      <c r="S5">
        <v>8.23</v>
      </c>
      <c r="T5">
        <v>1.7999999999999999E-2</v>
      </c>
      <c r="U5" t="b">
        <v>1</v>
      </c>
      <c r="V5" t="b">
        <v>1</v>
      </c>
      <c r="W5" t="b">
        <v>1</v>
      </c>
      <c r="X5" t="b">
        <v>1</v>
      </c>
      <c r="Y5" s="2">
        <v>45830.860022768138</v>
      </c>
      <c r="Z5" t="s">
        <v>47</v>
      </c>
      <c r="AA5" t="s">
        <v>48</v>
      </c>
      <c r="AB5">
        <v>41</v>
      </c>
      <c r="AC5">
        <v>0</v>
      </c>
      <c r="AD5">
        <v>41</v>
      </c>
      <c r="AE5">
        <v>855</v>
      </c>
      <c r="AF5" t="s">
        <v>55</v>
      </c>
      <c r="AG5" t="b">
        <v>1</v>
      </c>
      <c r="AH5">
        <v>0</v>
      </c>
      <c r="AI5">
        <v>0</v>
      </c>
      <c r="AJ5">
        <v>0</v>
      </c>
      <c r="AK5">
        <v>0</v>
      </c>
      <c r="AL5" t="b">
        <v>0</v>
      </c>
      <c r="AM5">
        <v>0</v>
      </c>
      <c r="AN5" t="s">
        <v>55</v>
      </c>
    </row>
    <row r="6" spans="1:41" x14ac:dyDescent="0.2">
      <c r="A6" t="s">
        <v>64</v>
      </c>
      <c r="B6" t="s">
        <v>42</v>
      </c>
      <c r="C6" t="s">
        <v>43</v>
      </c>
      <c r="D6">
        <v>83</v>
      </c>
      <c r="E6">
        <v>10</v>
      </c>
      <c r="F6" t="s">
        <v>44</v>
      </c>
      <c r="G6">
        <v>0.15129999999999999</v>
      </c>
      <c r="H6">
        <v>0.14741099999999999</v>
      </c>
      <c r="I6">
        <v>0.16696</v>
      </c>
      <c r="J6">
        <v>4.03</v>
      </c>
      <c r="K6">
        <v>2.57</v>
      </c>
      <c r="L6">
        <v>10.35</v>
      </c>
      <c r="M6" t="b">
        <v>0</v>
      </c>
      <c r="N6">
        <v>0</v>
      </c>
      <c r="O6" t="s">
        <v>63</v>
      </c>
      <c r="P6" t="s">
        <v>63</v>
      </c>
      <c r="Q6">
        <v>0.03</v>
      </c>
      <c r="R6">
        <v>27</v>
      </c>
      <c r="S6">
        <v>3.72</v>
      </c>
      <c r="T6">
        <v>2.9000000000000001E-2</v>
      </c>
      <c r="U6" t="b">
        <v>1</v>
      </c>
      <c r="V6" t="b">
        <v>1</v>
      </c>
      <c r="W6" t="b">
        <v>1</v>
      </c>
      <c r="X6" t="b">
        <v>1</v>
      </c>
      <c r="Y6" s="2">
        <v>45830.860165027858</v>
      </c>
      <c r="Z6" t="s">
        <v>47</v>
      </c>
      <c r="AA6" t="s">
        <v>48</v>
      </c>
      <c r="AB6">
        <v>36.1</v>
      </c>
      <c r="AC6">
        <v>0</v>
      </c>
      <c r="AD6">
        <v>36.1</v>
      </c>
      <c r="AE6">
        <v>1307</v>
      </c>
      <c r="AF6" t="s">
        <v>49</v>
      </c>
      <c r="AG6" t="b">
        <v>1</v>
      </c>
      <c r="AH6">
        <v>0</v>
      </c>
      <c r="AI6">
        <v>0</v>
      </c>
      <c r="AJ6">
        <v>0</v>
      </c>
      <c r="AK6">
        <v>0</v>
      </c>
      <c r="AL6" t="b">
        <v>0</v>
      </c>
      <c r="AM6">
        <v>-1</v>
      </c>
      <c r="AN6" t="s">
        <v>50</v>
      </c>
      <c r="AO6" t="s">
        <v>51</v>
      </c>
    </row>
    <row r="7" spans="1:41" x14ac:dyDescent="0.2">
      <c r="A7" t="s">
        <v>65</v>
      </c>
      <c r="B7" t="s">
        <v>42</v>
      </c>
      <c r="C7" t="s">
        <v>43</v>
      </c>
      <c r="D7">
        <v>75</v>
      </c>
      <c r="E7">
        <v>6</v>
      </c>
      <c r="F7" t="s">
        <v>66</v>
      </c>
      <c r="G7">
        <v>1.14E-2</v>
      </c>
      <c r="H7">
        <v>1.1009E-2</v>
      </c>
      <c r="I7">
        <v>1.2094000000000001E-2</v>
      </c>
      <c r="J7">
        <v>1.77</v>
      </c>
      <c r="K7">
        <v>3.43</v>
      </c>
      <c r="L7">
        <v>6.08</v>
      </c>
      <c r="M7" t="b">
        <v>1</v>
      </c>
      <c r="N7">
        <v>4</v>
      </c>
      <c r="O7" t="s">
        <v>67</v>
      </c>
      <c r="P7" t="s">
        <v>68</v>
      </c>
      <c r="Q7">
        <v>5.5E-2</v>
      </c>
      <c r="R7">
        <v>35.200000000000003</v>
      </c>
      <c r="S7">
        <v>1.17</v>
      </c>
      <c r="T7">
        <v>3.9E-2</v>
      </c>
      <c r="U7" t="b">
        <v>0</v>
      </c>
      <c r="V7" t="b">
        <v>1</v>
      </c>
      <c r="W7" t="b">
        <v>1</v>
      </c>
      <c r="X7" t="b">
        <v>1</v>
      </c>
      <c r="Y7" s="2">
        <v>45830.860301209621</v>
      </c>
      <c r="Z7" t="s">
        <v>47</v>
      </c>
      <c r="AA7" t="s">
        <v>48</v>
      </c>
      <c r="AB7">
        <v>45.4</v>
      </c>
      <c r="AC7">
        <v>0</v>
      </c>
      <c r="AD7">
        <v>45.4</v>
      </c>
      <c r="AE7">
        <v>2509</v>
      </c>
      <c r="AF7" t="s">
        <v>55</v>
      </c>
      <c r="AG7" t="b">
        <v>1</v>
      </c>
      <c r="AH7">
        <v>0</v>
      </c>
      <c r="AI7">
        <v>0</v>
      </c>
      <c r="AJ7">
        <v>0</v>
      </c>
      <c r="AK7">
        <v>0</v>
      </c>
      <c r="AL7" t="b">
        <v>0</v>
      </c>
      <c r="AM7">
        <v>0</v>
      </c>
      <c r="AN7" t="s">
        <v>55</v>
      </c>
    </row>
    <row r="8" spans="1:41" x14ac:dyDescent="0.2">
      <c r="A8" t="s">
        <v>72</v>
      </c>
      <c r="B8" t="s">
        <v>42</v>
      </c>
      <c r="C8" t="s">
        <v>43</v>
      </c>
      <c r="D8">
        <v>73</v>
      </c>
      <c r="E8">
        <v>7</v>
      </c>
      <c r="F8" t="s">
        <v>53</v>
      </c>
      <c r="G8">
        <v>2.7008000000000001</v>
      </c>
      <c r="H8">
        <v>2.6468639999999999</v>
      </c>
      <c r="I8">
        <v>2.9040499999999998</v>
      </c>
      <c r="J8">
        <v>3.77</v>
      </c>
      <c r="K8">
        <v>2</v>
      </c>
      <c r="L8">
        <v>7.53</v>
      </c>
      <c r="M8" t="b">
        <v>1</v>
      </c>
      <c r="N8">
        <v>1</v>
      </c>
      <c r="O8" t="s">
        <v>59</v>
      </c>
      <c r="P8" t="s">
        <v>60</v>
      </c>
      <c r="Q8">
        <v>-0.122</v>
      </c>
      <c r="R8">
        <v>22.7</v>
      </c>
      <c r="S8">
        <v>1.1100000000000001</v>
      </c>
      <c r="T8">
        <v>2.3E-2</v>
      </c>
      <c r="U8" t="b">
        <v>0</v>
      </c>
      <c r="V8" t="b">
        <v>1</v>
      </c>
      <c r="W8" t="b">
        <v>1</v>
      </c>
      <c r="X8" t="b">
        <v>1</v>
      </c>
      <c r="Y8" s="2">
        <v>45830.85989214656</v>
      </c>
      <c r="Z8" t="s">
        <v>73</v>
      </c>
      <c r="AA8" t="s">
        <v>48</v>
      </c>
      <c r="AB8">
        <v>31.8</v>
      </c>
      <c r="AC8">
        <v>0</v>
      </c>
      <c r="AD8">
        <v>31.8</v>
      </c>
      <c r="AE8">
        <v>1566</v>
      </c>
      <c r="AF8" t="s">
        <v>49</v>
      </c>
      <c r="AG8" t="b">
        <v>1</v>
      </c>
      <c r="AH8">
        <v>0</v>
      </c>
      <c r="AI8">
        <v>0</v>
      </c>
      <c r="AJ8">
        <v>0</v>
      </c>
      <c r="AK8">
        <v>0</v>
      </c>
      <c r="AL8" t="b">
        <v>0</v>
      </c>
      <c r="AM8">
        <v>-1</v>
      </c>
      <c r="AN8" t="s">
        <v>50</v>
      </c>
      <c r="AO8" t="s">
        <v>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"/>
  <sheetViews>
    <sheetView workbookViewId="0"/>
  </sheetViews>
  <sheetFormatPr baseColWidth="10" defaultColWidth="8.83203125" defaultRowHeight="15" x14ac:dyDescent="0.2"/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41</v>
      </c>
      <c r="B2" t="s">
        <v>42</v>
      </c>
      <c r="C2" t="s">
        <v>43</v>
      </c>
      <c r="D2">
        <v>90</v>
      </c>
      <c r="E2">
        <v>9</v>
      </c>
      <c r="F2" t="s">
        <v>44</v>
      </c>
      <c r="G2">
        <v>0.94010000000000005</v>
      </c>
      <c r="H2">
        <v>0.89100000000000001</v>
      </c>
      <c r="I2">
        <v>1.062575</v>
      </c>
      <c r="J2">
        <v>2.4700000000000002</v>
      </c>
      <c r="K2">
        <v>5.22</v>
      </c>
      <c r="L2">
        <v>13.03</v>
      </c>
      <c r="M2" t="b">
        <v>1</v>
      </c>
      <c r="N2">
        <v>2</v>
      </c>
      <c r="O2" t="s">
        <v>45</v>
      </c>
      <c r="P2" t="s">
        <v>46</v>
      </c>
      <c r="Q2">
        <v>-2.3E-2</v>
      </c>
      <c r="R2">
        <v>19.7</v>
      </c>
      <c r="S2">
        <v>1.99</v>
      </c>
      <c r="T2">
        <v>0.04</v>
      </c>
      <c r="U2" t="b">
        <v>1</v>
      </c>
      <c r="V2" t="b">
        <v>1</v>
      </c>
      <c r="W2" t="b">
        <v>1</v>
      </c>
      <c r="X2" t="b">
        <v>1</v>
      </c>
      <c r="Y2" s="2">
        <v>45830.860320174666</v>
      </c>
      <c r="Z2" t="s">
        <v>47</v>
      </c>
      <c r="AA2" t="s">
        <v>48</v>
      </c>
      <c r="AB2">
        <v>36.700000000000003</v>
      </c>
      <c r="AC2">
        <v>0</v>
      </c>
      <c r="AD2">
        <v>36.700000000000003</v>
      </c>
      <c r="AE2">
        <v>3145</v>
      </c>
      <c r="AF2" t="s">
        <v>49</v>
      </c>
      <c r="AG2" t="b">
        <v>1</v>
      </c>
      <c r="AH2">
        <v>0</v>
      </c>
      <c r="AI2">
        <v>0</v>
      </c>
      <c r="AJ2">
        <v>0</v>
      </c>
      <c r="AK2">
        <v>0</v>
      </c>
      <c r="AL2" t="b">
        <v>0</v>
      </c>
      <c r="AM2">
        <v>-1</v>
      </c>
      <c r="AN2" t="s">
        <v>50</v>
      </c>
      <c r="AO2" t="s">
        <v>51</v>
      </c>
    </row>
    <row r="3" spans="1:41" x14ac:dyDescent="0.2">
      <c r="A3" t="s">
        <v>52</v>
      </c>
      <c r="B3" t="s">
        <v>42</v>
      </c>
      <c r="C3" t="s">
        <v>43</v>
      </c>
      <c r="D3">
        <v>88</v>
      </c>
      <c r="E3">
        <v>8</v>
      </c>
      <c r="F3" t="s">
        <v>53</v>
      </c>
      <c r="G3">
        <v>3.042E-3</v>
      </c>
      <c r="H3">
        <v>2.9619999999999998E-3</v>
      </c>
      <c r="I3">
        <v>3.405E-3</v>
      </c>
      <c r="J3">
        <v>4.54</v>
      </c>
      <c r="K3">
        <v>2.63</v>
      </c>
      <c r="L3">
        <v>11.93</v>
      </c>
      <c r="M3" t="b">
        <v>1</v>
      </c>
      <c r="N3">
        <v>2</v>
      </c>
      <c r="O3" t="s">
        <v>45</v>
      </c>
      <c r="P3" t="s">
        <v>54</v>
      </c>
      <c r="Q3">
        <v>1.4999999999999999E-2</v>
      </c>
      <c r="R3">
        <v>22.7</v>
      </c>
      <c r="S3">
        <v>1.1499999999999999</v>
      </c>
      <c r="T3">
        <v>0.03</v>
      </c>
      <c r="U3" t="b">
        <v>0</v>
      </c>
      <c r="V3" t="b">
        <v>1</v>
      </c>
      <c r="W3" t="b">
        <v>1</v>
      </c>
      <c r="X3" t="b">
        <v>1</v>
      </c>
      <c r="Y3" s="2">
        <v>45830.860278190266</v>
      </c>
      <c r="Z3" t="s">
        <v>47</v>
      </c>
      <c r="AA3" t="s">
        <v>48</v>
      </c>
      <c r="AB3">
        <v>59.5</v>
      </c>
      <c r="AC3">
        <v>0</v>
      </c>
      <c r="AD3">
        <v>59.5</v>
      </c>
      <c r="AE3">
        <v>3392</v>
      </c>
      <c r="AF3" t="s">
        <v>55</v>
      </c>
      <c r="AG3" t="b">
        <v>1</v>
      </c>
      <c r="AH3">
        <v>0</v>
      </c>
      <c r="AI3">
        <v>0</v>
      </c>
      <c r="AJ3">
        <v>0</v>
      </c>
      <c r="AK3">
        <v>0</v>
      </c>
      <c r="AL3" t="b">
        <v>0</v>
      </c>
      <c r="AM3">
        <v>1</v>
      </c>
      <c r="AN3" t="s">
        <v>56</v>
      </c>
      <c r="AO3" t="s">
        <v>57</v>
      </c>
    </row>
    <row r="4" spans="1:41" x14ac:dyDescent="0.2">
      <c r="A4" t="s">
        <v>58</v>
      </c>
      <c r="B4" t="s">
        <v>42</v>
      </c>
      <c r="C4" t="s">
        <v>43</v>
      </c>
      <c r="D4">
        <v>86</v>
      </c>
      <c r="E4">
        <v>9</v>
      </c>
      <c r="F4" t="s">
        <v>44</v>
      </c>
      <c r="G4">
        <v>14.869</v>
      </c>
      <c r="H4">
        <v>14.617944</v>
      </c>
      <c r="I4">
        <v>16.021685000000002</v>
      </c>
      <c r="J4">
        <v>4.59</v>
      </c>
      <c r="K4">
        <v>1.69</v>
      </c>
      <c r="L4">
        <v>7.75</v>
      </c>
      <c r="M4" t="b">
        <v>1</v>
      </c>
      <c r="N4">
        <v>1</v>
      </c>
      <c r="O4" t="s">
        <v>59</v>
      </c>
      <c r="P4" t="s">
        <v>60</v>
      </c>
      <c r="Q4">
        <v>2.5000000000000001E-2</v>
      </c>
      <c r="R4">
        <v>22.8</v>
      </c>
      <c r="S4">
        <v>1.66</v>
      </c>
      <c r="T4">
        <v>2.3E-2</v>
      </c>
      <c r="U4" t="b">
        <v>1</v>
      </c>
      <c r="V4" t="b">
        <v>1</v>
      </c>
      <c r="W4" t="b">
        <v>1</v>
      </c>
      <c r="X4" t="b">
        <v>1</v>
      </c>
      <c r="Y4" s="2">
        <v>45830.859942765957</v>
      </c>
      <c r="Z4" t="s">
        <v>47</v>
      </c>
      <c r="AA4" t="s">
        <v>48</v>
      </c>
      <c r="AB4">
        <v>61.7</v>
      </c>
      <c r="AC4">
        <v>0</v>
      </c>
      <c r="AD4">
        <v>61.7</v>
      </c>
      <c r="AE4">
        <v>481</v>
      </c>
      <c r="AF4" t="s">
        <v>61</v>
      </c>
      <c r="AG4" t="b">
        <v>1</v>
      </c>
      <c r="AH4">
        <v>0</v>
      </c>
      <c r="AI4">
        <v>0</v>
      </c>
      <c r="AJ4">
        <v>0</v>
      </c>
      <c r="AK4">
        <v>0</v>
      </c>
      <c r="AL4" t="b">
        <v>0</v>
      </c>
      <c r="AM4">
        <v>1</v>
      </c>
      <c r="AN4" t="s">
        <v>56</v>
      </c>
      <c r="AO4" t="s">
        <v>57</v>
      </c>
    </row>
    <row r="5" spans="1:41" x14ac:dyDescent="0.2">
      <c r="A5" t="s">
        <v>62</v>
      </c>
      <c r="B5" t="s">
        <v>42</v>
      </c>
      <c r="C5" t="s">
        <v>43</v>
      </c>
      <c r="D5">
        <v>83</v>
      </c>
      <c r="E5">
        <v>9</v>
      </c>
      <c r="F5" t="s">
        <v>44</v>
      </c>
      <c r="G5">
        <v>1.768</v>
      </c>
      <c r="H5">
        <v>1.73844</v>
      </c>
      <c r="I5">
        <v>1.91255</v>
      </c>
      <c r="J5">
        <v>4.8899999999999997</v>
      </c>
      <c r="K5">
        <v>1.67</v>
      </c>
      <c r="L5">
        <v>8.18</v>
      </c>
      <c r="M5" t="b">
        <v>0</v>
      </c>
      <c r="N5">
        <v>0</v>
      </c>
      <c r="O5" t="s">
        <v>63</v>
      </c>
      <c r="P5" t="s">
        <v>63</v>
      </c>
      <c r="Q5">
        <v>-7.0000000000000007E-2</v>
      </c>
      <c r="R5">
        <v>24.6</v>
      </c>
      <c r="S5">
        <v>8.23</v>
      </c>
      <c r="T5">
        <v>1.7999999999999999E-2</v>
      </c>
      <c r="U5" t="b">
        <v>1</v>
      </c>
      <c r="V5" t="b">
        <v>1</v>
      </c>
      <c r="W5" t="b">
        <v>1</v>
      </c>
      <c r="X5" t="b">
        <v>1</v>
      </c>
      <c r="Y5" s="2">
        <v>45830.860022768138</v>
      </c>
      <c r="Z5" t="s">
        <v>47</v>
      </c>
      <c r="AA5" t="s">
        <v>48</v>
      </c>
      <c r="AB5">
        <v>41</v>
      </c>
      <c r="AC5">
        <v>0</v>
      </c>
      <c r="AD5">
        <v>41</v>
      </c>
      <c r="AE5">
        <v>855</v>
      </c>
      <c r="AF5" t="s">
        <v>55</v>
      </c>
      <c r="AG5" t="b">
        <v>1</v>
      </c>
      <c r="AH5">
        <v>0</v>
      </c>
      <c r="AI5">
        <v>0</v>
      </c>
      <c r="AJ5">
        <v>0</v>
      </c>
      <c r="AK5">
        <v>0</v>
      </c>
      <c r="AL5" t="b">
        <v>0</v>
      </c>
      <c r="AM5">
        <v>0</v>
      </c>
      <c r="AN5" t="s">
        <v>55</v>
      </c>
    </row>
    <row r="6" spans="1:41" x14ac:dyDescent="0.2">
      <c r="A6" t="s">
        <v>64</v>
      </c>
      <c r="B6" t="s">
        <v>42</v>
      </c>
      <c r="C6" t="s">
        <v>43</v>
      </c>
      <c r="D6">
        <v>83</v>
      </c>
      <c r="E6">
        <v>10</v>
      </c>
      <c r="F6" t="s">
        <v>44</v>
      </c>
      <c r="G6">
        <v>0.15129999999999999</v>
      </c>
      <c r="H6">
        <v>0.14741099999999999</v>
      </c>
      <c r="I6">
        <v>0.16696</v>
      </c>
      <c r="J6">
        <v>4.03</v>
      </c>
      <c r="K6">
        <v>2.57</v>
      </c>
      <c r="L6">
        <v>10.35</v>
      </c>
      <c r="M6" t="b">
        <v>0</v>
      </c>
      <c r="N6">
        <v>0</v>
      </c>
      <c r="O6" t="s">
        <v>63</v>
      </c>
      <c r="P6" t="s">
        <v>63</v>
      </c>
      <c r="Q6">
        <v>0.03</v>
      </c>
      <c r="R6">
        <v>27</v>
      </c>
      <c r="S6">
        <v>3.72</v>
      </c>
      <c r="T6">
        <v>2.9000000000000001E-2</v>
      </c>
      <c r="U6" t="b">
        <v>1</v>
      </c>
      <c r="V6" t="b">
        <v>1</v>
      </c>
      <c r="W6" t="b">
        <v>1</v>
      </c>
      <c r="X6" t="b">
        <v>1</v>
      </c>
      <c r="Y6" s="2">
        <v>45830.860165027858</v>
      </c>
      <c r="Z6" t="s">
        <v>47</v>
      </c>
      <c r="AA6" t="s">
        <v>48</v>
      </c>
      <c r="AB6">
        <v>36.1</v>
      </c>
      <c r="AC6">
        <v>0</v>
      </c>
      <c r="AD6">
        <v>36.1</v>
      </c>
      <c r="AE6">
        <v>1307</v>
      </c>
      <c r="AF6" t="s">
        <v>49</v>
      </c>
      <c r="AG6" t="b">
        <v>1</v>
      </c>
      <c r="AH6">
        <v>0</v>
      </c>
      <c r="AI6">
        <v>0</v>
      </c>
      <c r="AJ6">
        <v>0</v>
      </c>
      <c r="AK6">
        <v>0</v>
      </c>
      <c r="AL6" t="b">
        <v>0</v>
      </c>
      <c r="AM6">
        <v>-1</v>
      </c>
      <c r="AN6" t="s">
        <v>50</v>
      </c>
      <c r="AO6" t="s">
        <v>51</v>
      </c>
    </row>
    <row r="7" spans="1:41" x14ac:dyDescent="0.2">
      <c r="A7" t="s">
        <v>65</v>
      </c>
      <c r="B7" t="s">
        <v>42</v>
      </c>
      <c r="C7" t="s">
        <v>43</v>
      </c>
      <c r="D7">
        <v>75</v>
      </c>
      <c r="E7">
        <v>6</v>
      </c>
      <c r="F7" t="s">
        <v>66</v>
      </c>
      <c r="G7">
        <v>1.14E-2</v>
      </c>
      <c r="H7">
        <v>1.1009E-2</v>
      </c>
      <c r="I7">
        <v>1.2094000000000001E-2</v>
      </c>
      <c r="J7">
        <v>1.77</v>
      </c>
      <c r="K7">
        <v>3.43</v>
      </c>
      <c r="L7">
        <v>6.08</v>
      </c>
      <c r="M7" t="b">
        <v>1</v>
      </c>
      <c r="N7">
        <v>4</v>
      </c>
      <c r="O7" t="s">
        <v>67</v>
      </c>
      <c r="P7" t="s">
        <v>68</v>
      </c>
      <c r="Q7">
        <v>5.5E-2</v>
      </c>
      <c r="R7">
        <v>35.200000000000003</v>
      </c>
      <c r="S7">
        <v>1.17</v>
      </c>
      <c r="T7">
        <v>3.9E-2</v>
      </c>
      <c r="U7" t="b">
        <v>0</v>
      </c>
      <c r="V7" t="b">
        <v>1</v>
      </c>
      <c r="W7" t="b">
        <v>1</v>
      </c>
      <c r="X7" t="b">
        <v>1</v>
      </c>
      <c r="Y7" s="2">
        <v>45830.860301209621</v>
      </c>
      <c r="Z7" t="s">
        <v>47</v>
      </c>
      <c r="AA7" t="s">
        <v>48</v>
      </c>
      <c r="AB7">
        <v>45.4</v>
      </c>
      <c r="AC7">
        <v>0</v>
      </c>
      <c r="AD7">
        <v>45.4</v>
      </c>
      <c r="AE7">
        <v>2509</v>
      </c>
      <c r="AF7" t="s">
        <v>55</v>
      </c>
      <c r="AG7" t="b">
        <v>1</v>
      </c>
      <c r="AH7">
        <v>0</v>
      </c>
      <c r="AI7">
        <v>0</v>
      </c>
      <c r="AJ7">
        <v>0</v>
      </c>
      <c r="AK7">
        <v>0</v>
      </c>
      <c r="AL7" t="b">
        <v>0</v>
      </c>
      <c r="AM7">
        <v>0</v>
      </c>
      <c r="AN7" t="s">
        <v>55</v>
      </c>
    </row>
    <row r="8" spans="1:41" x14ac:dyDescent="0.2">
      <c r="A8" t="s">
        <v>69</v>
      </c>
      <c r="B8" t="s">
        <v>42</v>
      </c>
      <c r="C8" t="s">
        <v>43</v>
      </c>
      <c r="D8">
        <v>75</v>
      </c>
      <c r="E8">
        <v>6</v>
      </c>
      <c r="F8" t="s">
        <v>66</v>
      </c>
      <c r="G8">
        <v>30.34</v>
      </c>
      <c r="H8">
        <v>28.591200000000001</v>
      </c>
      <c r="I8">
        <v>30.901499999999999</v>
      </c>
      <c r="J8">
        <v>0.32</v>
      </c>
      <c r="K8">
        <v>5.76</v>
      </c>
      <c r="L8">
        <v>1.85</v>
      </c>
      <c r="M8" t="b">
        <v>1</v>
      </c>
      <c r="N8">
        <v>2</v>
      </c>
      <c r="O8" t="s">
        <v>45</v>
      </c>
      <c r="P8" t="s">
        <v>54</v>
      </c>
      <c r="Q8">
        <v>0.34399999999999997</v>
      </c>
      <c r="R8">
        <v>45.6</v>
      </c>
      <c r="S8">
        <v>2.25</v>
      </c>
      <c r="T8">
        <v>3.3000000000000002E-2</v>
      </c>
      <c r="U8" t="b">
        <v>1</v>
      </c>
      <c r="V8" t="b">
        <v>1</v>
      </c>
      <c r="W8" t="b">
        <v>0</v>
      </c>
      <c r="X8" t="b">
        <v>1</v>
      </c>
      <c r="Y8" s="2">
        <v>45830.86003524471</v>
      </c>
      <c r="Z8" t="s">
        <v>70</v>
      </c>
      <c r="AA8" t="s">
        <v>71</v>
      </c>
      <c r="AB8">
        <v>51.5</v>
      </c>
      <c r="AC8">
        <v>0</v>
      </c>
      <c r="AD8">
        <v>51.5</v>
      </c>
      <c r="AE8">
        <v>1801</v>
      </c>
      <c r="AF8" t="s">
        <v>55</v>
      </c>
      <c r="AG8" t="b">
        <v>1</v>
      </c>
      <c r="AH8">
        <v>0</v>
      </c>
      <c r="AI8">
        <v>0</v>
      </c>
      <c r="AJ8">
        <v>0</v>
      </c>
      <c r="AK8">
        <v>0</v>
      </c>
      <c r="AL8" t="b">
        <v>0</v>
      </c>
      <c r="AM8">
        <v>1</v>
      </c>
      <c r="AN8" t="s">
        <v>56</v>
      </c>
      <c r="AO8" t="s">
        <v>57</v>
      </c>
    </row>
    <row r="9" spans="1:41" x14ac:dyDescent="0.2">
      <c r="A9" t="s">
        <v>72</v>
      </c>
      <c r="B9" t="s">
        <v>42</v>
      </c>
      <c r="C9" t="s">
        <v>43</v>
      </c>
      <c r="D9">
        <v>73</v>
      </c>
      <c r="E9">
        <v>7</v>
      </c>
      <c r="F9" t="s">
        <v>53</v>
      </c>
      <c r="G9">
        <v>2.7008000000000001</v>
      </c>
      <c r="H9">
        <v>2.6468639999999999</v>
      </c>
      <c r="I9">
        <v>2.9040499999999998</v>
      </c>
      <c r="J9">
        <v>3.77</v>
      </c>
      <c r="K9">
        <v>2</v>
      </c>
      <c r="L9">
        <v>7.53</v>
      </c>
      <c r="M9" t="b">
        <v>1</v>
      </c>
      <c r="N9">
        <v>1</v>
      </c>
      <c r="O9" t="s">
        <v>59</v>
      </c>
      <c r="P9" t="s">
        <v>60</v>
      </c>
      <c r="Q9">
        <v>-0.122</v>
      </c>
      <c r="R9">
        <v>22.7</v>
      </c>
      <c r="S9">
        <v>1.1100000000000001</v>
      </c>
      <c r="T9">
        <v>2.3E-2</v>
      </c>
      <c r="U9" t="b">
        <v>0</v>
      </c>
      <c r="V9" t="b">
        <v>1</v>
      </c>
      <c r="W9" t="b">
        <v>1</v>
      </c>
      <c r="X9" t="b">
        <v>1</v>
      </c>
      <c r="Y9" s="2">
        <v>45830.85989214656</v>
      </c>
      <c r="Z9" t="s">
        <v>73</v>
      </c>
      <c r="AA9" t="s">
        <v>48</v>
      </c>
      <c r="AB9">
        <v>31.8</v>
      </c>
      <c r="AC9">
        <v>0</v>
      </c>
      <c r="AD9">
        <v>31.8</v>
      </c>
      <c r="AE9">
        <v>1566</v>
      </c>
      <c r="AF9" t="s">
        <v>49</v>
      </c>
      <c r="AG9" t="b">
        <v>1</v>
      </c>
      <c r="AH9">
        <v>0</v>
      </c>
      <c r="AI9">
        <v>0</v>
      </c>
      <c r="AJ9">
        <v>0</v>
      </c>
      <c r="AK9">
        <v>0</v>
      </c>
      <c r="AL9" t="b">
        <v>0</v>
      </c>
      <c r="AM9">
        <v>-1</v>
      </c>
      <c r="AN9" t="s">
        <v>50</v>
      </c>
      <c r="AO9" t="s">
        <v>51</v>
      </c>
    </row>
    <row r="10" spans="1:41" x14ac:dyDescent="0.2">
      <c r="A10" t="s">
        <v>74</v>
      </c>
      <c r="B10" t="s">
        <v>42</v>
      </c>
      <c r="C10" t="s">
        <v>43</v>
      </c>
      <c r="D10">
        <v>68</v>
      </c>
      <c r="E10">
        <v>7</v>
      </c>
      <c r="F10" t="s">
        <v>53</v>
      </c>
      <c r="G10">
        <v>0.89300000000000002</v>
      </c>
      <c r="H10">
        <v>0.872784</v>
      </c>
      <c r="I10">
        <v>0.97050000000000003</v>
      </c>
      <c r="J10">
        <v>3.83</v>
      </c>
      <c r="K10">
        <v>2.2599999999999998</v>
      </c>
      <c r="L10">
        <v>8.68</v>
      </c>
      <c r="M10" t="b">
        <v>1</v>
      </c>
      <c r="N10">
        <v>1</v>
      </c>
      <c r="O10" t="s">
        <v>59</v>
      </c>
      <c r="P10" t="s">
        <v>60</v>
      </c>
      <c r="Q10">
        <v>-4.7E-2</v>
      </c>
      <c r="R10">
        <v>17.8</v>
      </c>
      <c r="S10">
        <v>0.9</v>
      </c>
      <c r="T10">
        <v>2.1000000000000001E-2</v>
      </c>
      <c r="U10" t="b">
        <v>0</v>
      </c>
      <c r="V10" t="b">
        <v>1</v>
      </c>
      <c r="W10" t="b">
        <v>1</v>
      </c>
      <c r="X10" t="b">
        <v>1</v>
      </c>
      <c r="Y10" s="2">
        <v>45830.860200865383</v>
      </c>
      <c r="Z10" t="s">
        <v>70</v>
      </c>
      <c r="AA10" t="s">
        <v>71</v>
      </c>
      <c r="AB10">
        <v>40.799999999999997</v>
      </c>
      <c r="AC10">
        <v>0</v>
      </c>
      <c r="AD10">
        <v>40.799999999999997</v>
      </c>
      <c r="AE10">
        <v>1135</v>
      </c>
      <c r="AF10" t="s">
        <v>55</v>
      </c>
      <c r="AG10" t="b">
        <v>1</v>
      </c>
      <c r="AH10">
        <v>0</v>
      </c>
      <c r="AI10">
        <v>0</v>
      </c>
      <c r="AJ10">
        <v>0</v>
      </c>
      <c r="AK10">
        <v>0</v>
      </c>
      <c r="AL10" t="b">
        <v>0</v>
      </c>
      <c r="AM10">
        <v>0</v>
      </c>
      <c r="AN10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"/>
  <sheetViews>
    <sheetView workbookViewId="0"/>
  </sheetViews>
  <sheetFormatPr baseColWidth="10" defaultColWidth="8.83203125" defaultRowHeight="15" x14ac:dyDescent="0.2"/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52</v>
      </c>
      <c r="B2" t="s">
        <v>42</v>
      </c>
      <c r="C2" t="s">
        <v>43</v>
      </c>
      <c r="D2">
        <v>88</v>
      </c>
      <c r="E2">
        <v>8</v>
      </c>
      <c r="F2" t="s">
        <v>53</v>
      </c>
      <c r="G2">
        <v>3.042E-3</v>
      </c>
      <c r="H2">
        <v>2.9619999999999998E-3</v>
      </c>
      <c r="I2">
        <v>3.405E-3</v>
      </c>
      <c r="J2">
        <v>4.54</v>
      </c>
      <c r="K2">
        <v>2.63</v>
      </c>
      <c r="L2">
        <v>11.93</v>
      </c>
      <c r="M2" t="b">
        <v>1</v>
      </c>
      <c r="N2">
        <v>2</v>
      </c>
      <c r="O2" t="s">
        <v>45</v>
      </c>
      <c r="P2" t="s">
        <v>54</v>
      </c>
      <c r="Q2">
        <v>1.4999999999999999E-2</v>
      </c>
      <c r="R2">
        <v>22.7</v>
      </c>
      <c r="S2">
        <v>1.1499999999999999</v>
      </c>
      <c r="T2">
        <v>0.03</v>
      </c>
      <c r="U2" t="b">
        <v>0</v>
      </c>
      <c r="V2" t="b">
        <v>1</v>
      </c>
      <c r="W2" t="b">
        <v>1</v>
      </c>
      <c r="X2" t="b">
        <v>1</v>
      </c>
      <c r="Y2" s="2">
        <v>45830.860278190266</v>
      </c>
      <c r="Z2" t="s">
        <v>47</v>
      </c>
      <c r="AA2" t="s">
        <v>48</v>
      </c>
      <c r="AB2">
        <v>59.5</v>
      </c>
      <c r="AC2">
        <v>0</v>
      </c>
      <c r="AD2">
        <v>59.5</v>
      </c>
      <c r="AE2">
        <v>3392</v>
      </c>
      <c r="AF2" t="s">
        <v>55</v>
      </c>
      <c r="AG2" t="b">
        <v>1</v>
      </c>
      <c r="AH2">
        <v>0</v>
      </c>
      <c r="AI2">
        <v>0</v>
      </c>
      <c r="AJ2">
        <v>0</v>
      </c>
      <c r="AK2">
        <v>0</v>
      </c>
      <c r="AL2" t="b">
        <v>0</v>
      </c>
      <c r="AM2">
        <v>1</v>
      </c>
      <c r="AN2" t="s">
        <v>56</v>
      </c>
      <c r="AO2" t="s">
        <v>57</v>
      </c>
    </row>
    <row r="3" spans="1:41" x14ac:dyDescent="0.2">
      <c r="A3" t="s">
        <v>58</v>
      </c>
      <c r="B3" t="s">
        <v>42</v>
      </c>
      <c r="C3" t="s">
        <v>43</v>
      </c>
      <c r="D3">
        <v>86</v>
      </c>
      <c r="E3">
        <v>9</v>
      </c>
      <c r="F3" t="s">
        <v>44</v>
      </c>
      <c r="G3">
        <v>14.869</v>
      </c>
      <c r="H3">
        <v>14.617944</v>
      </c>
      <c r="I3">
        <v>16.021685000000002</v>
      </c>
      <c r="J3">
        <v>4.59</v>
      </c>
      <c r="K3">
        <v>1.69</v>
      </c>
      <c r="L3">
        <v>7.75</v>
      </c>
      <c r="M3" t="b">
        <v>1</v>
      </c>
      <c r="N3">
        <v>1</v>
      </c>
      <c r="O3" t="s">
        <v>59</v>
      </c>
      <c r="P3" t="s">
        <v>60</v>
      </c>
      <c r="Q3">
        <v>2.5000000000000001E-2</v>
      </c>
      <c r="R3">
        <v>22.8</v>
      </c>
      <c r="S3">
        <v>1.66</v>
      </c>
      <c r="T3">
        <v>2.3E-2</v>
      </c>
      <c r="U3" t="b">
        <v>1</v>
      </c>
      <c r="V3" t="b">
        <v>1</v>
      </c>
      <c r="W3" t="b">
        <v>1</v>
      </c>
      <c r="X3" t="b">
        <v>1</v>
      </c>
      <c r="Y3" s="2">
        <v>45830.859942765957</v>
      </c>
      <c r="Z3" t="s">
        <v>47</v>
      </c>
      <c r="AA3" t="s">
        <v>48</v>
      </c>
      <c r="AB3">
        <v>61.7</v>
      </c>
      <c r="AC3">
        <v>0</v>
      </c>
      <c r="AD3">
        <v>61.7</v>
      </c>
      <c r="AE3">
        <v>481</v>
      </c>
      <c r="AF3" t="s">
        <v>61</v>
      </c>
      <c r="AG3" t="b">
        <v>1</v>
      </c>
      <c r="AH3">
        <v>0</v>
      </c>
      <c r="AI3">
        <v>0</v>
      </c>
      <c r="AJ3">
        <v>0</v>
      </c>
      <c r="AK3">
        <v>0</v>
      </c>
      <c r="AL3" t="b">
        <v>0</v>
      </c>
      <c r="AM3">
        <v>1</v>
      </c>
      <c r="AN3" t="s">
        <v>56</v>
      </c>
      <c r="AO3" t="s">
        <v>57</v>
      </c>
    </row>
    <row r="4" spans="1:41" x14ac:dyDescent="0.2">
      <c r="A4" t="s">
        <v>62</v>
      </c>
      <c r="B4" t="s">
        <v>42</v>
      </c>
      <c r="C4" t="s">
        <v>43</v>
      </c>
      <c r="D4">
        <v>83</v>
      </c>
      <c r="E4">
        <v>9</v>
      </c>
      <c r="F4" t="s">
        <v>44</v>
      </c>
      <c r="G4">
        <v>1.768</v>
      </c>
      <c r="H4">
        <v>1.73844</v>
      </c>
      <c r="I4">
        <v>1.91255</v>
      </c>
      <c r="J4">
        <v>4.8899999999999997</v>
      </c>
      <c r="K4">
        <v>1.67</v>
      </c>
      <c r="L4">
        <v>8.18</v>
      </c>
      <c r="M4" t="b">
        <v>0</v>
      </c>
      <c r="N4">
        <v>0</v>
      </c>
      <c r="O4" t="s">
        <v>63</v>
      </c>
      <c r="P4" t="s">
        <v>63</v>
      </c>
      <c r="Q4">
        <v>-7.0000000000000007E-2</v>
      </c>
      <c r="R4">
        <v>24.6</v>
      </c>
      <c r="S4">
        <v>8.23</v>
      </c>
      <c r="T4">
        <v>1.7999999999999999E-2</v>
      </c>
      <c r="U4" t="b">
        <v>1</v>
      </c>
      <c r="V4" t="b">
        <v>1</v>
      </c>
      <c r="W4" t="b">
        <v>1</v>
      </c>
      <c r="X4" t="b">
        <v>1</v>
      </c>
      <c r="Y4" s="2">
        <v>45830.860022768138</v>
      </c>
      <c r="Z4" t="s">
        <v>47</v>
      </c>
      <c r="AA4" t="s">
        <v>48</v>
      </c>
      <c r="AB4">
        <v>41</v>
      </c>
      <c r="AC4">
        <v>0</v>
      </c>
      <c r="AD4">
        <v>41</v>
      </c>
      <c r="AE4">
        <v>855</v>
      </c>
      <c r="AF4" t="s">
        <v>55</v>
      </c>
      <c r="AG4" t="b">
        <v>1</v>
      </c>
      <c r="AH4">
        <v>0</v>
      </c>
      <c r="AI4">
        <v>0</v>
      </c>
      <c r="AJ4">
        <v>0</v>
      </c>
      <c r="AK4">
        <v>0</v>
      </c>
      <c r="AL4" t="b">
        <v>0</v>
      </c>
      <c r="AM4">
        <v>0</v>
      </c>
      <c r="AN4" t="s">
        <v>55</v>
      </c>
    </row>
    <row r="5" spans="1:41" x14ac:dyDescent="0.2">
      <c r="A5" t="s">
        <v>64</v>
      </c>
      <c r="B5" t="s">
        <v>42</v>
      </c>
      <c r="C5" t="s">
        <v>43</v>
      </c>
      <c r="D5">
        <v>83</v>
      </c>
      <c r="E5">
        <v>10</v>
      </c>
      <c r="F5" t="s">
        <v>44</v>
      </c>
      <c r="G5">
        <v>0.15129999999999999</v>
      </c>
      <c r="H5">
        <v>0.14741099999999999</v>
      </c>
      <c r="I5">
        <v>0.16696</v>
      </c>
      <c r="J5">
        <v>4.03</v>
      </c>
      <c r="K5">
        <v>2.57</v>
      </c>
      <c r="L5">
        <v>10.35</v>
      </c>
      <c r="M5" t="b">
        <v>0</v>
      </c>
      <c r="N5">
        <v>0</v>
      </c>
      <c r="O5" t="s">
        <v>63</v>
      </c>
      <c r="P5" t="s">
        <v>63</v>
      </c>
      <c r="Q5">
        <v>0.03</v>
      </c>
      <c r="R5">
        <v>27</v>
      </c>
      <c r="S5">
        <v>3.72</v>
      </c>
      <c r="T5">
        <v>2.9000000000000001E-2</v>
      </c>
      <c r="U5" t="b">
        <v>1</v>
      </c>
      <c r="V5" t="b">
        <v>1</v>
      </c>
      <c r="W5" t="b">
        <v>1</v>
      </c>
      <c r="X5" t="b">
        <v>1</v>
      </c>
      <c r="Y5" s="2">
        <v>45830.860165027858</v>
      </c>
      <c r="Z5" t="s">
        <v>47</v>
      </c>
      <c r="AA5" t="s">
        <v>48</v>
      </c>
      <c r="AB5">
        <v>36.1</v>
      </c>
      <c r="AC5">
        <v>0</v>
      </c>
      <c r="AD5">
        <v>36.1</v>
      </c>
      <c r="AE5">
        <v>1307</v>
      </c>
      <c r="AF5" t="s">
        <v>49</v>
      </c>
      <c r="AG5" t="b">
        <v>1</v>
      </c>
      <c r="AH5">
        <v>0</v>
      </c>
      <c r="AI5">
        <v>0</v>
      </c>
      <c r="AJ5">
        <v>0</v>
      </c>
      <c r="AK5">
        <v>0</v>
      </c>
      <c r="AL5" t="b">
        <v>0</v>
      </c>
      <c r="AM5">
        <v>-1</v>
      </c>
      <c r="AN5" t="s">
        <v>50</v>
      </c>
      <c r="AO5" t="s">
        <v>51</v>
      </c>
    </row>
    <row r="6" spans="1:41" x14ac:dyDescent="0.2">
      <c r="A6" t="s">
        <v>72</v>
      </c>
      <c r="B6" t="s">
        <v>42</v>
      </c>
      <c r="C6" t="s">
        <v>43</v>
      </c>
      <c r="D6">
        <v>73</v>
      </c>
      <c r="E6">
        <v>7</v>
      </c>
      <c r="F6" t="s">
        <v>53</v>
      </c>
      <c r="G6">
        <v>2.7008000000000001</v>
      </c>
      <c r="H6">
        <v>2.6468639999999999</v>
      </c>
      <c r="I6">
        <v>2.9040499999999998</v>
      </c>
      <c r="J6">
        <v>3.77</v>
      </c>
      <c r="K6">
        <v>2</v>
      </c>
      <c r="L6">
        <v>7.53</v>
      </c>
      <c r="M6" t="b">
        <v>1</v>
      </c>
      <c r="N6">
        <v>1</v>
      </c>
      <c r="O6" t="s">
        <v>59</v>
      </c>
      <c r="P6" t="s">
        <v>60</v>
      </c>
      <c r="Q6">
        <v>-0.122</v>
      </c>
      <c r="R6">
        <v>22.7</v>
      </c>
      <c r="S6">
        <v>1.1100000000000001</v>
      </c>
      <c r="T6">
        <v>2.3E-2</v>
      </c>
      <c r="U6" t="b">
        <v>0</v>
      </c>
      <c r="V6" t="b">
        <v>1</v>
      </c>
      <c r="W6" t="b">
        <v>1</v>
      </c>
      <c r="X6" t="b">
        <v>1</v>
      </c>
      <c r="Y6" s="2">
        <v>45830.85989214656</v>
      </c>
      <c r="Z6" t="s">
        <v>73</v>
      </c>
      <c r="AA6" t="s">
        <v>48</v>
      </c>
      <c r="AB6">
        <v>31.8</v>
      </c>
      <c r="AC6">
        <v>0</v>
      </c>
      <c r="AD6">
        <v>31.8</v>
      </c>
      <c r="AE6">
        <v>1566</v>
      </c>
      <c r="AF6" t="s">
        <v>49</v>
      </c>
      <c r="AG6" t="b">
        <v>1</v>
      </c>
      <c r="AH6">
        <v>0</v>
      </c>
      <c r="AI6">
        <v>0</v>
      </c>
      <c r="AJ6">
        <v>0</v>
      </c>
      <c r="AK6">
        <v>0</v>
      </c>
      <c r="AL6" t="b">
        <v>0</v>
      </c>
      <c r="AM6">
        <v>-1</v>
      </c>
      <c r="AN6" t="s">
        <v>50</v>
      </c>
      <c r="AO6" t="s">
        <v>51</v>
      </c>
    </row>
    <row r="7" spans="1:41" x14ac:dyDescent="0.2">
      <c r="A7" t="s">
        <v>74</v>
      </c>
      <c r="B7" t="s">
        <v>42</v>
      </c>
      <c r="C7" t="s">
        <v>43</v>
      </c>
      <c r="D7">
        <v>68</v>
      </c>
      <c r="E7">
        <v>7</v>
      </c>
      <c r="F7" t="s">
        <v>53</v>
      </c>
      <c r="G7">
        <v>0.89300000000000002</v>
      </c>
      <c r="H7">
        <v>0.872784</v>
      </c>
      <c r="I7">
        <v>0.97050000000000003</v>
      </c>
      <c r="J7">
        <v>3.83</v>
      </c>
      <c r="K7">
        <v>2.2599999999999998</v>
      </c>
      <c r="L7">
        <v>8.68</v>
      </c>
      <c r="M7" t="b">
        <v>1</v>
      </c>
      <c r="N7">
        <v>1</v>
      </c>
      <c r="O7" t="s">
        <v>59</v>
      </c>
      <c r="P7" t="s">
        <v>60</v>
      </c>
      <c r="Q7">
        <v>-4.7E-2</v>
      </c>
      <c r="R7">
        <v>17.8</v>
      </c>
      <c r="S7">
        <v>0.9</v>
      </c>
      <c r="T7">
        <v>2.1000000000000001E-2</v>
      </c>
      <c r="U7" t="b">
        <v>0</v>
      </c>
      <c r="V7" t="b">
        <v>1</v>
      </c>
      <c r="W7" t="b">
        <v>1</v>
      </c>
      <c r="X7" t="b">
        <v>1</v>
      </c>
      <c r="Y7" s="2">
        <v>45830.860200865383</v>
      </c>
      <c r="Z7" t="s">
        <v>70</v>
      </c>
      <c r="AA7" t="s">
        <v>71</v>
      </c>
      <c r="AB7">
        <v>40.799999999999997</v>
      </c>
      <c r="AC7">
        <v>0</v>
      </c>
      <c r="AD7">
        <v>40.799999999999997</v>
      </c>
      <c r="AE7">
        <v>1135</v>
      </c>
      <c r="AF7" t="s">
        <v>55</v>
      </c>
      <c r="AG7" t="b">
        <v>1</v>
      </c>
      <c r="AH7">
        <v>0</v>
      </c>
      <c r="AI7">
        <v>0</v>
      </c>
      <c r="AJ7">
        <v>0</v>
      </c>
      <c r="AK7">
        <v>0</v>
      </c>
      <c r="AL7" t="b">
        <v>0</v>
      </c>
      <c r="AM7">
        <v>0</v>
      </c>
      <c r="AN7" t="s">
        <v>55</v>
      </c>
    </row>
    <row r="8" spans="1:41" x14ac:dyDescent="0.2">
      <c r="A8" t="s">
        <v>75</v>
      </c>
      <c r="B8" t="s">
        <v>76</v>
      </c>
      <c r="C8" t="s">
        <v>43</v>
      </c>
      <c r="D8">
        <v>60</v>
      </c>
      <c r="E8">
        <v>6</v>
      </c>
      <c r="F8" t="s">
        <v>66</v>
      </c>
      <c r="G8">
        <v>5.5870000000000003E-2</v>
      </c>
      <c r="H8">
        <v>5.4697999999999997E-2</v>
      </c>
      <c r="I8">
        <v>5.7987999999999998E-2</v>
      </c>
      <c r="J8">
        <v>1.81</v>
      </c>
      <c r="K8">
        <v>2.1</v>
      </c>
      <c r="L8">
        <v>3.79</v>
      </c>
      <c r="M8" t="b">
        <v>0</v>
      </c>
      <c r="N8">
        <v>0</v>
      </c>
      <c r="O8" t="s">
        <v>63</v>
      </c>
      <c r="P8" t="s">
        <v>63</v>
      </c>
      <c r="Q8">
        <v>-3.7999999999999999E-2</v>
      </c>
      <c r="R8">
        <v>29</v>
      </c>
      <c r="S8">
        <v>0.98</v>
      </c>
      <c r="T8">
        <v>1.2999999999999999E-2</v>
      </c>
      <c r="U8" t="b">
        <v>0</v>
      </c>
      <c r="V8" t="b">
        <v>1</v>
      </c>
      <c r="W8" t="b">
        <v>1</v>
      </c>
      <c r="X8" t="b">
        <v>1</v>
      </c>
      <c r="Y8" s="2">
        <v>45830.860098431411</v>
      </c>
      <c r="Z8" t="s">
        <v>77</v>
      </c>
      <c r="AA8" t="s">
        <v>78</v>
      </c>
      <c r="AB8">
        <v>55.5</v>
      </c>
      <c r="AC8">
        <v>0</v>
      </c>
      <c r="AD8">
        <v>55.5</v>
      </c>
      <c r="AE8">
        <v>1413</v>
      </c>
      <c r="AF8" t="s">
        <v>55</v>
      </c>
      <c r="AG8" t="b">
        <v>1</v>
      </c>
      <c r="AH8">
        <v>0</v>
      </c>
      <c r="AI8">
        <v>0</v>
      </c>
      <c r="AJ8">
        <v>0</v>
      </c>
      <c r="AK8">
        <v>0</v>
      </c>
      <c r="AL8" t="b">
        <v>0</v>
      </c>
      <c r="AM8">
        <v>1</v>
      </c>
      <c r="AN8" t="s">
        <v>56</v>
      </c>
      <c r="AO8" t="s">
        <v>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"/>
  <sheetViews>
    <sheetView workbookViewId="0"/>
  </sheetViews>
  <sheetFormatPr baseColWidth="10" defaultColWidth="8.83203125" defaultRowHeight="15" x14ac:dyDescent="0.2"/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75</v>
      </c>
      <c r="B2" t="s">
        <v>76</v>
      </c>
      <c r="C2" t="s">
        <v>43</v>
      </c>
      <c r="D2">
        <v>60</v>
      </c>
      <c r="E2">
        <v>6</v>
      </c>
      <c r="F2" t="s">
        <v>66</v>
      </c>
      <c r="G2">
        <v>5.5870000000000003E-2</v>
      </c>
      <c r="H2">
        <v>5.4697999999999997E-2</v>
      </c>
      <c r="I2">
        <v>5.7987999999999998E-2</v>
      </c>
      <c r="J2">
        <v>1.81</v>
      </c>
      <c r="K2">
        <v>2.1</v>
      </c>
      <c r="L2">
        <v>3.79</v>
      </c>
      <c r="M2" t="b">
        <v>0</v>
      </c>
      <c r="N2">
        <v>0</v>
      </c>
      <c r="O2" t="s">
        <v>63</v>
      </c>
      <c r="P2" t="s">
        <v>63</v>
      </c>
      <c r="Q2">
        <v>-3.7999999999999999E-2</v>
      </c>
      <c r="R2">
        <v>29</v>
      </c>
      <c r="S2">
        <v>0.98</v>
      </c>
      <c r="T2">
        <v>1.2999999999999999E-2</v>
      </c>
      <c r="U2" t="b">
        <v>0</v>
      </c>
      <c r="V2" t="b">
        <v>1</v>
      </c>
      <c r="W2" t="b">
        <v>1</v>
      </c>
      <c r="X2" t="b">
        <v>1</v>
      </c>
      <c r="Y2" s="2">
        <v>45830.860098431411</v>
      </c>
      <c r="Z2" t="s">
        <v>77</v>
      </c>
      <c r="AA2" t="s">
        <v>78</v>
      </c>
      <c r="AB2">
        <v>55.5</v>
      </c>
      <c r="AC2">
        <v>0</v>
      </c>
      <c r="AD2">
        <v>55.5</v>
      </c>
      <c r="AE2">
        <v>1413</v>
      </c>
      <c r="AF2" t="s">
        <v>55</v>
      </c>
      <c r="AG2" t="b">
        <v>1</v>
      </c>
      <c r="AH2">
        <v>0</v>
      </c>
      <c r="AI2">
        <v>0</v>
      </c>
      <c r="AJ2">
        <v>0</v>
      </c>
      <c r="AK2">
        <v>0</v>
      </c>
      <c r="AL2" t="b">
        <v>0</v>
      </c>
      <c r="AM2">
        <v>1</v>
      </c>
      <c r="AN2" t="s">
        <v>56</v>
      </c>
      <c r="AO2" t="s">
        <v>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1"/>
  <sheetViews>
    <sheetView workbookViewId="0"/>
  </sheetViews>
  <sheetFormatPr baseColWidth="10" defaultColWidth="8.83203125" defaultRowHeight="15" x14ac:dyDescent="0.2"/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41</v>
      </c>
      <c r="B2" t="s">
        <v>42</v>
      </c>
      <c r="C2" t="s">
        <v>43</v>
      </c>
      <c r="D2">
        <v>90</v>
      </c>
      <c r="E2">
        <v>9</v>
      </c>
      <c r="F2" t="s">
        <v>44</v>
      </c>
      <c r="G2">
        <v>0.94010000000000005</v>
      </c>
      <c r="H2">
        <v>0.89100000000000001</v>
      </c>
      <c r="I2">
        <v>1.062575</v>
      </c>
      <c r="J2">
        <v>2.4700000000000002</v>
      </c>
      <c r="K2">
        <v>5.22</v>
      </c>
      <c r="L2">
        <v>13.03</v>
      </c>
      <c r="M2" t="b">
        <v>1</v>
      </c>
      <c r="N2">
        <v>2</v>
      </c>
      <c r="O2" t="s">
        <v>45</v>
      </c>
      <c r="P2" t="s">
        <v>46</v>
      </c>
      <c r="Q2">
        <v>-2.3E-2</v>
      </c>
      <c r="R2">
        <v>19.7</v>
      </c>
      <c r="S2">
        <v>1.99</v>
      </c>
      <c r="T2">
        <v>0.04</v>
      </c>
      <c r="U2" t="b">
        <v>1</v>
      </c>
      <c r="V2" t="b">
        <v>1</v>
      </c>
      <c r="W2" t="b">
        <v>1</v>
      </c>
      <c r="X2" t="b">
        <v>1</v>
      </c>
      <c r="Y2" s="2">
        <v>45830.860320174666</v>
      </c>
      <c r="Z2" t="s">
        <v>47</v>
      </c>
      <c r="AA2" t="s">
        <v>48</v>
      </c>
      <c r="AB2">
        <v>36.700000000000003</v>
      </c>
      <c r="AC2">
        <v>0</v>
      </c>
      <c r="AD2">
        <v>36.700000000000003</v>
      </c>
      <c r="AE2">
        <v>3145</v>
      </c>
      <c r="AF2" t="s">
        <v>49</v>
      </c>
      <c r="AG2" t="b">
        <v>1</v>
      </c>
      <c r="AH2">
        <v>0</v>
      </c>
      <c r="AI2">
        <v>0</v>
      </c>
      <c r="AJ2">
        <v>0</v>
      </c>
      <c r="AK2">
        <v>0</v>
      </c>
      <c r="AL2" t="b">
        <v>0</v>
      </c>
      <c r="AM2">
        <v>-1</v>
      </c>
      <c r="AN2" t="s">
        <v>50</v>
      </c>
      <c r="AO2" t="s">
        <v>51</v>
      </c>
    </row>
    <row r="3" spans="1:41" x14ac:dyDescent="0.2">
      <c r="A3" t="s">
        <v>52</v>
      </c>
      <c r="B3" t="s">
        <v>42</v>
      </c>
      <c r="C3" t="s">
        <v>43</v>
      </c>
      <c r="D3">
        <v>88</v>
      </c>
      <c r="E3">
        <v>8</v>
      </c>
      <c r="F3" t="s">
        <v>53</v>
      </c>
      <c r="G3">
        <v>3.042E-3</v>
      </c>
      <c r="H3">
        <v>2.9619999999999998E-3</v>
      </c>
      <c r="I3">
        <v>3.405E-3</v>
      </c>
      <c r="J3">
        <v>4.54</v>
      </c>
      <c r="K3">
        <v>2.63</v>
      </c>
      <c r="L3">
        <v>11.93</v>
      </c>
      <c r="M3" t="b">
        <v>1</v>
      </c>
      <c r="N3">
        <v>2</v>
      </c>
      <c r="O3" t="s">
        <v>45</v>
      </c>
      <c r="P3" t="s">
        <v>54</v>
      </c>
      <c r="Q3">
        <v>1.4999999999999999E-2</v>
      </c>
      <c r="R3">
        <v>22.7</v>
      </c>
      <c r="S3">
        <v>1.1499999999999999</v>
      </c>
      <c r="T3">
        <v>0.03</v>
      </c>
      <c r="U3" t="b">
        <v>0</v>
      </c>
      <c r="V3" t="b">
        <v>1</v>
      </c>
      <c r="W3" t="b">
        <v>1</v>
      </c>
      <c r="X3" t="b">
        <v>1</v>
      </c>
      <c r="Y3" s="2">
        <v>45830.860278190266</v>
      </c>
      <c r="Z3" t="s">
        <v>47</v>
      </c>
      <c r="AA3" t="s">
        <v>48</v>
      </c>
      <c r="AB3">
        <v>59.5</v>
      </c>
      <c r="AC3">
        <v>0</v>
      </c>
      <c r="AD3">
        <v>59.5</v>
      </c>
      <c r="AE3">
        <v>3392</v>
      </c>
      <c r="AF3" t="s">
        <v>55</v>
      </c>
      <c r="AG3" t="b">
        <v>1</v>
      </c>
      <c r="AH3">
        <v>0</v>
      </c>
      <c r="AI3">
        <v>0</v>
      </c>
      <c r="AJ3">
        <v>0</v>
      </c>
      <c r="AK3">
        <v>0</v>
      </c>
      <c r="AL3" t="b">
        <v>0</v>
      </c>
      <c r="AM3">
        <v>1</v>
      </c>
      <c r="AN3" t="s">
        <v>56</v>
      </c>
      <c r="AO3" t="s">
        <v>57</v>
      </c>
    </row>
    <row r="4" spans="1:41" x14ac:dyDescent="0.2">
      <c r="A4" t="s">
        <v>58</v>
      </c>
      <c r="B4" t="s">
        <v>42</v>
      </c>
      <c r="C4" t="s">
        <v>43</v>
      </c>
      <c r="D4">
        <v>86</v>
      </c>
      <c r="E4">
        <v>9</v>
      </c>
      <c r="F4" t="s">
        <v>44</v>
      </c>
      <c r="G4">
        <v>14.869</v>
      </c>
      <c r="H4">
        <v>14.617944</v>
      </c>
      <c r="I4">
        <v>16.021685000000002</v>
      </c>
      <c r="J4">
        <v>4.59</v>
      </c>
      <c r="K4">
        <v>1.69</v>
      </c>
      <c r="L4">
        <v>7.75</v>
      </c>
      <c r="M4" t="b">
        <v>1</v>
      </c>
      <c r="N4">
        <v>1</v>
      </c>
      <c r="O4" t="s">
        <v>59</v>
      </c>
      <c r="P4" t="s">
        <v>60</v>
      </c>
      <c r="Q4">
        <v>2.5000000000000001E-2</v>
      </c>
      <c r="R4">
        <v>22.8</v>
      </c>
      <c r="S4">
        <v>1.66</v>
      </c>
      <c r="T4">
        <v>2.3E-2</v>
      </c>
      <c r="U4" t="b">
        <v>1</v>
      </c>
      <c r="V4" t="b">
        <v>1</v>
      </c>
      <c r="W4" t="b">
        <v>1</v>
      </c>
      <c r="X4" t="b">
        <v>1</v>
      </c>
      <c r="Y4" s="2">
        <v>45830.859942765957</v>
      </c>
      <c r="Z4" t="s">
        <v>47</v>
      </c>
      <c r="AA4" t="s">
        <v>48</v>
      </c>
      <c r="AB4">
        <v>61.7</v>
      </c>
      <c r="AC4">
        <v>0</v>
      </c>
      <c r="AD4">
        <v>61.7</v>
      </c>
      <c r="AE4">
        <v>481</v>
      </c>
      <c r="AF4" t="s">
        <v>61</v>
      </c>
      <c r="AG4" t="b">
        <v>1</v>
      </c>
      <c r="AH4">
        <v>0</v>
      </c>
      <c r="AI4">
        <v>0</v>
      </c>
      <c r="AJ4">
        <v>0</v>
      </c>
      <c r="AK4">
        <v>0</v>
      </c>
      <c r="AL4" t="b">
        <v>0</v>
      </c>
      <c r="AM4">
        <v>1</v>
      </c>
      <c r="AN4" t="s">
        <v>56</v>
      </c>
      <c r="AO4" t="s">
        <v>57</v>
      </c>
    </row>
    <row r="5" spans="1:41" x14ac:dyDescent="0.2">
      <c r="A5" t="s">
        <v>62</v>
      </c>
      <c r="B5" t="s">
        <v>42</v>
      </c>
      <c r="C5" t="s">
        <v>43</v>
      </c>
      <c r="D5">
        <v>83</v>
      </c>
      <c r="E5">
        <v>9</v>
      </c>
      <c r="F5" t="s">
        <v>44</v>
      </c>
      <c r="G5">
        <v>1.768</v>
      </c>
      <c r="H5">
        <v>1.73844</v>
      </c>
      <c r="I5">
        <v>1.91255</v>
      </c>
      <c r="J5">
        <v>4.8899999999999997</v>
      </c>
      <c r="K5">
        <v>1.67</v>
      </c>
      <c r="L5">
        <v>8.18</v>
      </c>
      <c r="M5" t="b">
        <v>0</v>
      </c>
      <c r="N5">
        <v>0</v>
      </c>
      <c r="O5" t="s">
        <v>63</v>
      </c>
      <c r="P5" t="s">
        <v>63</v>
      </c>
      <c r="Q5">
        <v>-7.0000000000000007E-2</v>
      </c>
      <c r="R5">
        <v>24.6</v>
      </c>
      <c r="S5">
        <v>8.23</v>
      </c>
      <c r="T5">
        <v>1.7999999999999999E-2</v>
      </c>
      <c r="U5" t="b">
        <v>1</v>
      </c>
      <c r="V5" t="b">
        <v>1</v>
      </c>
      <c r="W5" t="b">
        <v>1</v>
      </c>
      <c r="X5" t="b">
        <v>1</v>
      </c>
      <c r="Y5" s="2">
        <v>45830.860022768138</v>
      </c>
      <c r="Z5" t="s">
        <v>47</v>
      </c>
      <c r="AA5" t="s">
        <v>48</v>
      </c>
      <c r="AB5">
        <v>41</v>
      </c>
      <c r="AC5">
        <v>0</v>
      </c>
      <c r="AD5">
        <v>41</v>
      </c>
      <c r="AE5">
        <v>855</v>
      </c>
      <c r="AF5" t="s">
        <v>55</v>
      </c>
      <c r="AG5" t="b">
        <v>1</v>
      </c>
      <c r="AH5">
        <v>0</v>
      </c>
      <c r="AI5">
        <v>0</v>
      </c>
      <c r="AJ5">
        <v>0</v>
      </c>
      <c r="AK5">
        <v>0</v>
      </c>
      <c r="AL5" t="b">
        <v>0</v>
      </c>
      <c r="AM5">
        <v>0</v>
      </c>
      <c r="AN5" t="s">
        <v>55</v>
      </c>
    </row>
    <row r="6" spans="1:41" x14ac:dyDescent="0.2">
      <c r="A6" t="s">
        <v>64</v>
      </c>
      <c r="B6" t="s">
        <v>42</v>
      </c>
      <c r="C6" t="s">
        <v>43</v>
      </c>
      <c r="D6">
        <v>83</v>
      </c>
      <c r="E6">
        <v>10</v>
      </c>
      <c r="F6" t="s">
        <v>44</v>
      </c>
      <c r="G6">
        <v>0.15129999999999999</v>
      </c>
      <c r="H6">
        <v>0.14741099999999999</v>
      </c>
      <c r="I6">
        <v>0.16696</v>
      </c>
      <c r="J6">
        <v>4.03</v>
      </c>
      <c r="K6">
        <v>2.57</v>
      </c>
      <c r="L6">
        <v>10.35</v>
      </c>
      <c r="M6" t="b">
        <v>0</v>
      </c>
      <c r="N6">
        <v>0</v>
      </c>
      <c r="O6" t="s">
        <v>63</v>
      </c>
      <c r="P6" t="s">
        <v>63</v>
      </c>
      <c r="Q6">
        <v>0.03</v>
      </c>
      <c r="R6">
        <v>27</v>
      </c>
      <c r="S6">
        <v>3.72</v>
      </c>
      <c r="T6">
        <v>2.9000000000000001E-2</v>
      </c>
      <c r="U6" t="b">
        <v>1</v>
      </c>
      <c r="V6" t="b">
        <v>1</v>
      </c>
      <c r="W6" t="b">
        <v>1</v>
      </c>
      <c r="X6" t="b">
        <v>1</v>
      </c>
      <c r="Y6" s="2">
        <v>45830.860165027858</v>
      </c>
      <c r="Z6" t="s">
        <v>47</v>
      </c>
      <c r="AA6" t="s">
        <v>48</v>
      </c>
      <c r="AB6">
        <v>36.1</v>
      </c>
      <c r="AC6">
        <v>0</v>
      </c>
      <c r="AD6">
        <v>36.1</v>
      </c>
      <c r="AE6">
        <v>1307</v>
      </c>
      <c r="AF6" t="s">
        <v>49</v>
      </c>
      <c r="AG6" t="b">
        <v>1</v>
      </c>
      <c r="AH6">
        <v>0</v>
      </c>
      <c r="AI6">
        <v>0</v>
      </c>
      <c r="AJ6">
        <v>0</v>
      </c>
      <c r="AK6">
        <v>0</v>
      </c>
      <c r="AL6" t="b">
        <v>0</v>
      </c>
      <c r="AM6">
        <v>-1</v>
      </c>
      <c r="AN6" t="s">
        <v>50</v>
      </c>
      <c r="AO6" t="s">
        <v>51</v>
      </c>
    </row>
    <row r="7" spans="1:41" x14ac:dyDescent="0.2">
      <c r="A7" t="s">
        <v>65</v>
      </c>
      <c r="B7" t="s">
        <v>42</v>
      </c>
      <c r="C7" t="s">
        <v>43</v>
      </c>
      <c r="D7">
        <v>75</v>
      </c>
      <c r="E7">
        <v>6</v>
      </c>
      <c r="F7" t="s">
        <v>66</v>
      </c>
      <c r="G7">
        <v>1.14E-2</v>
      </c>
      <c r="H7">
        <v>1.1009E-2</v>
      </c>
      <c r="I7">
        <v>1.2094000000000001E-2</v>
      </c>
      <c r="J7">
        <v>1.77</v>
      </c>
      <c r="K7">
        <v>3.43</v>
      </c>
      <c r="L7">
        <v>6.08</v>
      </c>
      <c r="M7" t="b">
        <v>1</v>
      </c>
      <c r="N7">
        <v>4</v>
      </c>
      <c r="O7" t="s">
        <v>67</v>
      </c>
      <c r="P7" t="s">
        <v>68</v>
      </c>
      <c r="Q7">
        <v>5.5E-2</v>
      </c>
      <c r="R7">
        <v>35.200000000000003</v>
      </c>
      <c r="S7">
        <v>1.17</v>
      </c>
      <c r="T7">
        <v>3.9E-2</v>
      </c>
      <c r="U7" t="b">
        <v>0</v>
      </c>
      <c r="V7" t="b">
        <v>1</v>
      </c>
      <c r="W7" t="b">
        <v>1</v>
      </c>
      <c r="X7" t="b">
        <v>1</v>
      </c>
      <c r="Y7" s="2">
        <v>45830.860301209621</v>
      </c>
      <c r="Z7" t="s">
        <v>47</v>
      </c>
      <c r="AA7" t="s">
        <v>48</v>
      </c>
      <c r="AB7">
        <v>45.4</v>
      </c>
      <c r="AC7">
        <v>0</v>
      </c>
      <c r="AD7">
        <v>45.4</v>
      </c>
      <c r="AE7">
        <v>2509</v>
      </c>
      <c r="AF7" t="s">
        <v>55</v>
      </c>
      <c r="AG7" t="b">
        <v>1</v>
      </c>
      <c r="AH7">
        <v>0</v>
      </c>
      <c r="AI7">
        <v>0</v>
      </c>
      <c r="AJ7">
        <v>0</v>
      </c>
      <c r="AK7">
        <v>0</v>
      </c>
      <c r="AL7" t="b">
        <v>0</v>
      </c>
      <c r="AM7">
        <v>0</v>
      </c>
      <c r="AN7" t="s">
        <v>55</v>
      </c>
    </row>
    <row r="8" spans="1:41" x14ac:dyDescent="0.2">
      <c r="A8" t="s">
        <v>69</v>
      </c>
      <c r="B8" t="s">
        <v>42</v>
      </c>
      <c r="C8" t="s">
        <v>43</v>
      </c>
      <c r="D8">
        <v>75</v>
      </c>
      <c r="E8">
        <v>6</v>
      </c>
      <c r="F8" t="s">
        <v>66</v>
      </c>
      <c r="G8">
        <v>30.34</v>
      </c>
      <c r="H8">
        <v>28.591200000000001</v>
      </c>
      <c r="I8">
        <v>30.901499999999999</v>
      </c>
      <c r="J8">
        <v>0.32</v>
      </c>
      <c r="K8">
        <v>5.76</v>
      </c>
      <c r="L8">
        <v>1.85</v>
      </c>
      <c r="M8" t="b">
        <v>1</v>
      </c>
      <c r="N8">
        <v>2</v>
      </c>
      <c r="O8" t="s">
        <v>45</v>
      </c>
      <c r="P8" t="s">
        <v>54</v>
      </c>
      <c r="Q8">
        <v>0.34399999999999997</v>
      </c>
      <c r="R8">
        <v>45.6</v>
      </c>
      <c r="S8">
        <v>2.25</v>
      </c>
      <c r="T8">
        <v>3.3000000000000002E-2</v>
      </c>
      <c r="U8" t="b">
        <v>1</v>
      </c>
      <c r="V8" t="b">
        <v>1</v>
      </c>
      <c r="W8" t="b">
        <v>0</v>
      </c>
      <c r="X8" t="b">
        <v>1</v>
      </c>
      <c r="Y8" s="2">
        <v>45830.86003524471</v>
      </c>
      <c r="Z8" t="s">
        <v>70</v>
      </c>
      <c r="AA8" t="s">
        <v>71</v>
      </c>
      <c r="AB8">
        <v>51.5</v>
      </c>
      <c r="AC8">
        <v>0</v>
      </c>
      <c r="AD8">
        <v>51.5</v>
      </c>
      <c r="AE8">
        <v>1801</v>
      </c>
      <c r="AF8" t="s">
        <v>55</v>
      </c>
      <c r="AG8" t="b">
        <v>1</v>
      </c>
      <c r="AH8">
        <v>0</v>
      </c>
      <c r="AI8">
        <v>0</v>
      </c>
      <c r="AJ8">
        <v>0</v>
      </c>
      <c r="AK8">
        <v>0</v>
      </c>
      <c r="AL8" t="b">
        <v>0</v>
      </c>
      <c r="AM8">
        <v>1</v>
      </c>
      <c r="AN8" t="s">
        <v>56</v>
      </c>
      <c r="AO8" t="s">
        <v>57</v>
      </c>
    </row>
    <row r="9" spans="1:41" x14ac:dyDescent="0.2">
      <c r="A9" t="s">
        <v>72</v>
      </c>
      <c r="B9" t="s">
        <v>42</v>
      </c>
      <c r="C9" t="s">
        <v>43</v>
      </c>
      <c r="D9">
        <v>73</v>
      </c>
      <c r="E9">
        <v>7</v>
      </c>
      <c r="F9" t="s">
        <v>53</v>
      </c>
      <c r="G9">
        <v>2.7008000000000001</v>
      </c>
      <c r="H9">
        <v>2.6468639999999999</v>
      </c>
      <c r="I9">
        <v>2.9040499999999998</v>
      </c>
      <c r="J9">
        <v>3.77</v>
      </c>
      <c r="K9">
        <v>2</v>
      </c>
      <c r="L9">
        <v>7.53</v>
      </c>
      <c r="M9" t="b">
        <v>1</v>
      </c>
      <c r="N9">
        <v>1</v>
      </c>
      <c r="O9" t="s">
        <v>59</v>
      </c>
      <c r="P9" t="s">
        <v>60</v>
      </c>
      <c r="Q9">
        <v>-0.122</v>
      </c>
      <c r="R9">
        <v>22.7</v>
      </c>
      <c r="S9">
        <v>1.1100000000000001</v>
      </c>
      <c r="T9">
        <v>2.3E-2</v>
      </c>
      <c r="U9" t="b">
        <v>0</v>
      </c>
      <c r="V9" t="b">
        <v>1</v>
      </c>
      <c r="W9" t="b">
        <v>1</v>
      </c>
      <c r="X9" t="b">
        <v>1</v>
      </c>
      <c r="Y9" s="2">
        <v>45830.85989214656</v>
      </c>
      <c r="Z9" t="s">
        <v>73</v>
      </c>
      <c r="AA9" t="s">
        <v>48</v>
      </c>
      <c r="AB9">
        <v>31.8</v>
      </c>
      <c r="AC9">
        <v>0</v>
      </c>
      <c r="AD9">
        <v>31.8</v>
      </c>
      <c r="AE9">
        <v>1566</v>
      </c>
      <c r="AF9" t="s">
        <v>49</v>
      </c>
      <c r="AG9" t="b">
        <v>1</v>
      </c>
      <c r="AH9">
        <v>0</v>
      </c>
      <c r="AI9">
        <v>0</v>
      </c>
      <c r="AJ9">
        <v>0</v>
      </c>
      <c r="AK9">
        <v>0</v>
      </c>
      <c r="AL9" t="b">
        <v>0</v>
      </c>
      <c r="AM9">
        <v>-1</v>
      </c>
      <c r="AN9" t="s">
        <v>50</v>
      </c>
      <c r="AO9" t="s">
        <v>51</v>
      </c>
    </row>
    <row r="10" spans="1:41" x14ac:dyDescent="0.2">
      <c r="A10" t="s">
        <v>74</v>
      </c>
      <c r="B10" t="s">
        <v>42</v>
      </c>
      <c r="C10" t="s">
        <v>43</v>
      </c>
      <c r="D10">
        <v>68</v>
      </c>
      <c r="E10">
        <v>7</v>
      </c>
      <c r="F10" t="s">
        <v>53</v>
      </c>
      <c r="G10">
        <v>0.89300000000000002</v>
      </c>
      <c r="H10">
        <v>0.872784</v>
      </c>
      <c r="I10">
        <v>0.97050000000000003</v>
      </c>
      <c r="J10">
        <v>3.83</v>
      </c>
      <c r="K10">
        <v>2.2599999999999998</v>
      </c>
      <c r="L10">
        <v>8.68</v>
      </c>
      <c r="M10" t="b">
        <v>1</v>
      </c>
      <c r="N10">
        <v>1</v>
      </c>
      <c r="O10" t="s">
        <v>59</v>
      </c>
      <c r="P10" t="s">
        <v>60</v>
      </c>
      <c r="Q10">
        <v>-4.7E-2</v>
      </c>
      <c r="R10">
        <v>17.8</v>
      </c>
      <c r="S10">
        <v>0.9</v>
      </c>
      <c r="T10">
        <v>2.1000000000000001E-2</v>
      </c>
      <c r="U10" t="b">
        <v>0</v>
      </c>
      <c r="V10" t="b">
        <v>1</v>
      </c>
      <c r="W10" t="b">
        <v>1</v>
      </c>
      <c r="X10" t="b">
        <v>1</v>
      </c>
      <c r="Y10" s="2">
        <v>45830.860200865383</v>
      </c>
      <c r="Z10" t="s">
        <v>70</v>
      </c>
      <c r="AA10" t="s">
        <v>71</v>
      </c>
      <c r="AB10">
        <v>40.799999999999997</v>
      </c>
      <c r="AC10">
        <v>0</v>
      </c>
      <c r="AD10">
        <v>40.799999999999997</v>
      </c>
      <c r="AE10">
        <v>1135</v>
      </c>
      <c r="AF10" t="s">
        <v>55</v>
      </c>
      <c r="AG10" t="b">
        <v>1</v>
      </c>
      <c r="AH10">
        <v>0</v>
      </c>
      <c r="AI10">
        <v>0</v>
      </c>
      <c r="AJ10">
        <v>0</v>
      </c>
      <c r="AK10">
        <v>0</v>
      </c>
      <c r="AL10" t="b">
        <v>0</v>
      </c>
      <c r="AM10">
        <v>0</v>
      </c>
      <c r="AN10" t="s">
        <v>55</v>
      </c>
    </row>
    <row r="11" spans="1:41" x14ac:dyDescent="0.2">
      <c r="A11" t="s">
        <v>75</v>
      </c>
      <c r="B11" t="s">
        <v>76</v>
      </c>
      <c r="C11" t="s">
        <v>43</v>
      </c>
      <c r="D11">
        <v>60</v>
      </c>
      <c r="E11">
        <v>6</v>
      </c>
      <c r="F11" t="s">
        <v>66</v>
      </c>
      <c r="G11">
        <v>5.5870000000000003E-2</v>
      </c>
      <c r="H11">
        <v>5.4697999999999997E-2</v>
      </c>
      <c r="I11">
        <v>5.7987999999999998E-2</v>
      </c>
      <c r="J11">
        <v>1.81</v>
      </c>
      <c r="K11">
        <v>2.1</v>
      </c>
      <c r="L11">
        <v>3.79</v>
      </c>
      <c r="M11" t="b">
        <v>0</v>
      </c>
      <c r="N11">
        <v>0</v>
      </c>
      <c r="O11" t="s">
        <v>63</v>
      </c>
      <c r="P11" t="s">
        <v>63</v>
      </c>
      <c r="Q11">
        <v>-3.7999999999999999E-2</v>
      </c>
      <c r="R11">
        <v>29</v>
      </c>
      <c r="S11">
        <v>0.98</v>
      </c>
      <c r="T11">
        <v>1.2999999999999999E-2</v>
      </c>
      <c r="U11" t="b">
        <v>0</v>
      </c>
      <c r="V11" t="b">
        <v>1</v>
      </c>
      <c r="W11" t="b">
        <v>1</v>
      </c>
      <c r="X11" t="b">
        <v>1</v>
      </c>
      <c r="Y11" s="2">
        <v>45830.860098431411</v>
      </c>
      <c r="Z11" t="s">
        <v>77</v>
      </c>
      <c r="AA11" t="s">
        <v>78</v>
      </c>
      <c r="AB11">
        <v>55.5</v>
      </c>
      <c r="AC11">
        <v>0</v>
      </c>
      <c r="AD11">
        <v>55.5</v>
      </c>
      <c r="AE11">
        <v>1413</v>
      </c>
      <c r="AF11" t="s">
        <v>55</v>
      </c>
      <c r="AG11" t="b">
        <v>1</v>
      </c>
      <c r="AH11">
        <v>0</v>
      </c>
      <c r="AI11">
        <v>0</v>
      </c>
      <c r="AJ11">
        <v>0</v>
      </c>
      <c r="AK11">
        <v>0</v>
      </c>
      <c r="AL11" t="b">
        <v>0</v>
      </c>
      <c r="AM11">
        <v>1</v>
      </c>
      <c r="AN11" t="s">
        <v>56</v>
      </c>
      <c r="AO11" t="s"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All_Analysis</vt:lpstr>
      <vt:lpstr>Premium_High_Only</vt:lpstr>
      <vt:lpstr>Trade_Recommendations</vt:lpstr>
      <vt:lpstr>Low_Risk_Trades</vt:lpstr>
      <vt:lpstr>Monitoring_List</vt:lpstr>
      <vt:lpstr>Top_10_Sentiment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Smith</cp:lastModifiedBy>
  <dcterms:created xsi:type="dcterms:W3CDTF">2025-06-22T16:42:11Z</dcterms:created>
  <dcterms:modified xsi:type="dcterms:W3CDTF">2025-06-22T18:30:11Z</dcterms:modified>
</cp:coreProperties>
</file>