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Crisol\recambio\San Esteban\Villa Karen\API\"/>
    </mc:Choice>
  </mc:AlternateContent>
  <xr:revisionPtr revIDLastSave="0" documentId="13_ncr:1_{8D650001-8F3B-4464-B335-279D6CF147F2}" xr6:coauthVersionLast="47" xr6:coauthVersionMax="47" xr10:uidLastSave="{00000000-0000-0000-0000-000000000000}"/>
  <bookViews>
    <workbookView xWindow="-120" yWindow="-120" windowWidth="20730" windowHeight="11160" tabRatio="994" firstSheet="9" activeTab="14" xr2:uid="{00000000-000D-0000-FFFF-FFFF00000000}"/>
  </bookViews>
  <sheets>
    <sheet name="INICIO" sheetId="2" r:id="rId1"/>
    <sheet name="1. Preliminares" sheetId="6" r:id="rId2"/>
    <sheet name="2. Estructura" sheetId="7" r:id="rId3"/>
    <sheet name="3. Hidrosanitario" sheetId="1" r:id="rId4"/>
    <sheet name="4. Mamposteria " sheetId="4" r:id="rId5"/>
    <sheet name="5. Pañetes, bordes y filos" sheetId="3" r:id="rId6"/>
    <sheet name="6. Carpintería Metalica" sheetId="10" r:id="rId7"/>
    <sheet name="7. Vidrios y ventanas" sheetId="20" r:id="rId8"/>
    <sheet name="8. Estucado y pintura de muros" sheetId="11" r:id="rId9"/>
    <sheet name="9. Techo en drywall" sheetId="15" r:id="rId10"/>
    <sheet name="10. Pisos y enchapes" sheetId="17" r:id="rId11"/>
    <sheet name="11. Aparatos hidrosanitarios" sheetId="18" r:id="rId12"/>
    <sheet name="12.Muebles de armario y cocina " sheetId="19" r:id="rId13"/>
    <sheet name="13. Aseo y entrega " sheetId="21" r:id="rId14"/>
    <sheet name="COMFER" sheetId="23" r:id="rId15"/>
  </sheets>
  <definedNames>
    <definedName name="_xlnm._FilterDatabase" localSheetId="14" hidden="1">COMFER!$A$4:$B$1584</definedName>
  </definedNames>
  <calcPr calcId="191029" fullCalcOn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2" i="7" l="1"/>
  <c r="L9" i="2"/>
  <c r="G13" i="7"/>
  <c r="X31" i="7"/>
  <c r="G7" i="7"/>
  <c r="I7" i="7" s="1"/>
  <c r="G4" i="7"/>
  <c r="I4" i="7" s="1"/>
  <c r="G11" i="19" l="1"/>
  <c r="K11" i="19" s="1"/>
  <c r="K10" i="19"/>
  <c r="G10" i="19"/>
  <c r="K5" i="19"/>
  <c r="K6" i="19" s="1"/>
  <c r="K7" i="18"/>
  <c r="K6" i="18"/>
  <c r="K5" i="18"/>
  <c r="K4" i="18"/>
  <c r="K8" i="18" s="1"/>
  <c r="K18" i="17"/>
  <c r="K17" i="17"/>
  <c r="K16" i="17"/>
  <c r="K15" i="17"/>
  <c r="K14" i="17"/>
  <c r="K13" i="17"/>
  <c r="K12" i="17"/>
  <c r="K11" i="17"/>
  <c r="G11" i="17"/>
  <c r="K10" i="17"/>
  <c r="K9" i="17"/>
  <c r="K8" i="17"/>
  <c r="K7" i="17"/>
  <c r="G6" i="17"/>
  <c r="K6" i="17" s="1"/>
  <c r="K5" i="17"/>
  <c r="K20" i="17" s="1"/>
  <c r="G5" i="17"/>
  <c r="K6" i="11"/>
  <c r="K5" i="11"/>
  <c r="K7" i="11" s="1"/>
  <c r="K30" i="10"/>
  <c r="K29" i="10"/>
  <c r="K31" i="10" s="1"/>
  <c r="K24" i="10"/>
  <c r="K23" i="10"/>
  <c r="H22" i="10"/>
  <c r="K22" i="10" s="1"/>
  <c r="K21" i="10"/>
  <c r="H21" i="10"/>
  <c r="H20" i="10"/>
  <c r="K20" i="10" s="1"/>
  <c r="K19" i="10"/>
  <c r="H19" i="10"/>
  <c r="H18" i="10"/>
  <c r="K18" i="10" s="1"/>
  <c r="K17" i="10"/>
  <c r="H16" i="10"/>
  <c r="K16" i="10" s="1"/>
  <c r="K15" i="10"/>
  <c r="H15" i="10"/>
  <c r="H14" i="10"/>
  <c r="K14" i="10" s="1"/>
  <c r="K12" i="10"/>
  <c r="K11" i="10"/>
  <c r="H11" i="10"/>
  <c r="H10" i="10"/>
  <c r="K10" i="10" s="1"/>
  <c r="K9" i="10"/>
  <c r="H9" i="10"/>
  <c r="H8" i="10"/>
  <c r="K8" i="10" s="1"/>
  <c r="K7" i="10"/>
  <c r="H7" i="10"/>
  <c r="H6" i="10"/>
  <c r="K6" i="10" s="1"/>
  <c r="K5" i="10"/>
  <c r="H5" i="10"/>
  <c r="H4" i="10"/>
  <c r="K4" i="10" s="1"/>
  <c r="K5" i="3"/>
  <c r="K4" i="3"/>
  <c r="K6" i="3" s="1"/>
  <c r="K6" i="4"/>
  <c r="I6" i="4"/>
  <c r="H4" i="4"/>
  <c r="K4" i="4" s="1"/>
  <c r="K16" i="1"/>
  <c r="K13" i="1"/>
  <c r="K12" i="1"/>
  <c r="K11" i="1"/>
  <c r="K10" i="1"/>
  <c r="K9" i="1"/>
  <c r="K8" i="1"/>
  <c r="K7" i="1"/>
  <c r="K6" i="1"/>
  <c r="K5" i="1"/>
  <c r="K4" i="1"/>
  <c r="I44" i="7"/>
  <c r="I43" i="7"/>
  <c r="I42" i="7"/>
  <c r="I41" i="7"/>
  <c r="I40" i="7"/>
  <c r="I39" i="7"/>
  <c r="I38" i="7"/>
  <c r="I37" i="7"/>
  <c r="I45" i="7" l="1"/>
  <c r="K7" i="4"/>
  <c r="K14" i="1"/>
  <c r="K17" i="1" s="1"/>
  <c r="K12" i="19"/>
  <c r="K25" i="10"/>
  <c r="I31" i="7" l="1"/>
  <c r="I30" i="7"/>
  <c r="I29" i="7"/>
  <c r="I27" i="7"/>
  <c r="I26" i="7"/>
  <c r="I25" i="7"/>
  <c r="I23" i="7"/>
  <c r="I22" i="7"/>
  <c r="I20" i="7"/>
  <c r="I19" i="7"/>
  <c r="I18" i="7"/>
  <c r="I17" i="7"/>
  <c r="I15" i="7"/>
  <c r="I14" i="7"/>
  <c r="I13" i="7"/>
  <c r="I11" i="7"/>
  <c r="I10" i="7"/>
  <c r="I8" i="7"/>
  <c r="I5" i="7"/>
  <c r="K13" i="6"/>
  <c r="K12" i="6"/>
  <c r="K11" i="6"/>
  <c r="K9" i="6"/>
  <c r="K7" i="6"/>
  <c r="K6" i="6"/>
  <c r="K5" i="6"/>
  <c r="K4" i="6"/>
  <c r="K14" i="6" l="1"/>
  <c r="I32" i="7"/>
</calcChain>
</file>

<file path=xl/sharedStrings.xml><?xml version="1.0" encoding="utf-8"?>
<sst xmlns="http://schemas.openxmlformats.org/spreadsheetml/2006/main" count="2229" uniqueCount="1836">
  <si>
    <t>V1N1</t>
  </si>
  <si>
    <t>V1N2</t>
  </si>
  <si>
    <t>V1N3</t>
  </si>
  <si>
    <t>V1NC</t>
  </si>
  <si>
    <t>V2-N1</t>
  </si>
  <si>
    <t>V2N2</t>
  </si>
  <si>
    <t>V2NC</t>
  </si>
  <si>
    <t>V3N1</t>
  </si>
  <si>
    <t>V3N2</t>
  </si>
  <si>
    <t>V3N3</t>
  </si>
  <si>
    <t>V3NC</t>
  </si>
  <si>
    <t>VAN1</t>
  </si>
  <si>
    <t>VAN2</t>
  </si>
  <si>
    <t>VAN3</t>
  </si>
  <si>
    <t>VANC</t>
  </si>
  <si>
    <t>VBN1</t>
  </si>
  <si>
    <t>VB-N2</t>
  </si>
  <si>
    <t>VBN3</t>
  </si>
  <si>
    <t>VBNC</t>
  </si>
  <si>
    <t>VC-N1</t>
  </si>
  <si>
    <t>VCN2</t>
  </si>
  <si>
    <t>VCN3</t>
  </si>
  <si>
    <t>VCNC</t>
  </si>
  <si>
    <t>VT</t>
  </si>
  <si>
    <t>VT2</t>
  </si>
  <si>
    <t>ZA1</t>
  </si>
  <si>
    <t>ZA2</t>
  </si>
  <si>
    <t>ZA3</t>
  </si>
  <si>
    <t>ZB1</t>
  </si>
  <si>
    <t>ZB2</t>
  </si>
  <si>
    <t>ZB3</t>
  </si>
  <si>
    <t>ZC2</t>
  </si>
  <si>
    <t>ZC3</t>
  </si>
  <si>
    <t/>
  </si>
  <si>
    <t>137.99 m</t>
  </si>
  <si>
    <t>11.80 m³</t>
  </si>
  <si>
    <t>COLUMNAS</t>
  </si>
  <si>
    <t>A1</t>
  </si>
  <si>
    <t>A2</t>
  </si>
  <si>
    <t>A3</t>
  </si>
  <si>
    <t>B1</t>
  </si>
  <si>
    <t>B2</t>
  </si>
  <si>
    <t>B3</t>
  </si>
  <si>
    <t>C1</t>
  </si>
  <si>
    <t>C2</t>
  </si>
  <si>
    <t>c3</t>
  </si>
  <si>
    <t>62.10 m</t>
  </si>
  <si>
    <t>CAP</t>
  </si>
  <si>
    <t>REF</t>
  </si>
  <si>
    <t>ITEM</t>
  </si>
  <si>
    <t>SUB-ITEM</t>
  </si>
  <si>
    <t>UNIDAD</t>
  </si>
  <si>
    <t>CANT.</t>
  </si>
  <si>
    <t>X</t>
  </si>
  <si>
    <t>MEDIDA</t>
  </si>
  <si>
    <t>VALOR U.</t>
  </si>
  <si>
    <t>VALOR TOTAL</t>
  </si>
  <si>
    <t>1.) Preliminares</t>
  </si>
  <si>
    <t>1.1</t>
  </si>
  <si>
    <t xml:space="preserve">Cerramiento </t>
  </si>
  <si>
    <t>GL</t>
  </si>
  <si>
    <t>x</t>
  </si>
  <si>
    <t>1.2</t>
  </si>
  <si>
    <t>Descapote</t>
  </si>
  <si>
    <t>Retroexcavadora</t>
  </si>
  <si>
    <t>1.3</t>
  </si>
  <si>
    <t>1.4</t>
  </si>
  <si>
    <t>Replanteo</t>
  </si>
  <si>
    <t>1.5</t>
  </si>
  <si>
    <t>Campamento</t>
  </si>
  <si>
    <t>Caseta de Madera y Lamina</t>
  </si>
  <si>
    <t>1.6</t>
  </si>
  <si>
    <t>Instalaciones</t>
  </si>
  <si>
    <t>Sanitarias - Pozo séptico</t>
  </si>
  <si>
    <t xml:space="preserve">GL </t>
  </si>
  <si>
    <t>Hidráulicas - Pozo de aguas lluvias</t>
  </si>
  <si>
    <t xml:space="preserve">Gas </t>
  </si>
  <si>
    <t>SUB-TOTAL</t>
  </si>
  <si>
    <t>2.) Estructura en concreto</t>
  </si>
  <si>
    <t>2.1</t>
  </si>
  <si>
    <t xml:space="preserve">Concreto </t>
  </si>
  <si>
    <t>M3</t>
  </si>
  <si>
    <t xml:space="preserve">Acero </t>
  </si>
  <si>
    <t>KG</t>
  </si>
  <si>
    <t>2.2</t>
  </si>
  <si>
    <t>Vigas de cimentación h: .25m</t>
  </si>
  <si>
    <t>2.3</t>
  </si>
  <si>
    <t>Placa de contrapiso e: .10m</t>
  </si>
  <si>
    <t>Malla de Acero y Plastico</t>
  </si>
  <si>
    <t>ROLL</t>
  </si>
  <si>
    <t>2.4</t>
  </si>
  <si>
    <t>Concreto 25*25</t>
  </si>
  <si>
    <t>Testeros</t>
  </si>
  <si>
    <t>2.5</t>
  </si>
  <si>
    <t>2.6</t>
  </si>
  <si>
    <t>Placa de entrepiso</t>
  </si>
  <si>
    <t xml:space="preserve">ROL </t>
  </si>
  <si>
    <t>2.7</t>
  </si>
  <si>
    <t>Escaleras</t>
  </si>
  <si>
    <t>2.8</t>
  </si>
  <si>
    <t>Vigas de Cubierta</t>
  </si>
  <si>
    <t xml:space="preserve"> Preliminares </t>
  </si>
  <si>
    <t xml:space="preserve"> Estructura en concreto</t>
  </si>
  <si>
    <t xml:space="preserve"> Hidrosanitario</t>
  </si>
  <si>
    <t xml:space="preserve">Mamposteria </t>
  </si>
  <si>
    <t xml:space="preserve">Carpintería Metalica </t>
  </si>
  <si>
    <t>Estucado y pintura de muros</t>
  </si>
  <si>
    <t xml:space="preserve"> Pisos y enchapes</t>
  </si>
  <si>
    <t>Aparatos hidrosanitarios</t>
  </si>
  <si>
    <t xml:space="preserve">Muebles de armario y cocina </t>
  </si>
  <si>
    <t>Vidrios y ventanas</t>
  </si>
  <si>
    <t>CAPITULO</t>
  </si>
  <si>
    <t>Pisos Pañetes, bordes y filos</t>
  </si>
  <si>
    <t>3.) Cubierta</t>
  </si>
  <si>
    <t>3.1</t>
  </si>
  <si>
    <t>Cubierta</t>
  </si>
  <si>
    <t>Teja Ondulada P7 Fibrocemento No. 5</t>
  </si>
  <si>
    <t>UN</t>
  </si>
  <si>
    <t>Teja Ondulada P7 Fibrocemento No. 6</t>
  </si>
  <si>
    <t>Teja Ondulada P7 Fibrocemento No. 8</t>
  </si>
  <si>
    <t>Teja Ondulada P7 Fibrocemento No. 10</t>
  </si>
  <si>
    <t>Perfil C Negro 120X60 esp. 1.90 mm</t>
  </si>
  <si>
    <t>Ganchos Estándar Teja (100 und)</t>
  </si>
  <si>
    <t xml:space="preserve">Caballete Art Ondulado P7 </t>
  </si>
  <si>
    <t>Policarbonato</t>
  </si>
  <si>
    <t>M2</t>
  </si>
  <si>
    <t>6.) Inst. Hidro-Sanitarias</t>
  </si>
  <si>
    <t>6.1</t>
  </si>
  <si>
    <t>Accesorios</t>
  </si>
  <si>
    <t xml:space="preserve">Tubería Sanitaria 4" </t>
  </si>
  <si>
    <t>Tubo x 6m</t>
  </si>
  <si>
    <t xml:space="preserve">Tubería Hidráulica 3/4" </t>
  </si>
  <si>
    <t>Accesorios Sanitarios: Codos, Tes y Y</t>
  </si>
  <si>
    <t xml:space="preserve">Sifones </t>
  </si>
  <si>
    <t>Soldadura</t>
  </si>
  <si>
    <t xml:space="preserve">UN </t>
  </si>
  <si>
    <t>1/4 Galon</t>
  </si>
  <si>
    <t>Codos Sanitarios 4"</t>
  </si>
  <si>
    <t>Codos Sanitarios 2"</t>
  </si>
  <si>
    <t>Accesorios Hidráulicos: Codos, Tes y Y</t>
  </si>
  <si>
    <t>Registros agua 3/4"</t>
  </si>
  <si>
    <t xml:space="preserve">Tanque de Agua </t>
  </si>
  <si>
    <t xml:space="preserve">Tanque 1000 L </t>
  </si>
  <si>
    <t>6.2</t>
  </si>
  <si>
    <t>Mano de Obra</t>
  </si>
  <si>
    <t>Instalación de tuberias y accesorios</t>
  </si>
  <si>
    <t>ÁREA</t>
  </si>
  <si>
    <t>CANT. TOTAL</t>
  </si>
  <si>
    <t>4.) Mampostería</t>
  </si>
  <si>
    <t>4.1</t>
  </si>
  <si>
    <t>Primer y Segundo Piso</t>
  </si>
  <si>
    <t>Bloque No 5</t>
  </si>
  <si>
    <t>4.2</t>
  </si>
  <si>
    <t>Remate Cubierta</t>
  </si>
  <si>
    <t>Ladrillo Macizo</t>
  </si>
  <si>
    <t>7.) Pañete</t>
  </si>
  <si>
    <t>7.1</t>
  </si>
  <si>
    <t xml:space="preserve">Arena </t>
  </si>
  <si>
    <t>Cemento</t>
  </si>
  <si>
    <t>10.) Carpinteria Metálica</t>
  </si>
  <si>
    <t>10.1</t>
  </si>
  <si>
    <t>Primer Piso</t>
  </si>
  <si>
    <t>Eje 4 - Ventana sala 2.80m*1.80m</t>
  </si>
  <si>
    <t>Eje 3 - Ventana cocina 3.25m*1.80m</t>
  </si>
  <si>
    <t>Eje 2 - Ventana cocina 1.35m*1.80m</t>
  </si>
  <si>
    <t>Eje 2 - Ventana cocina 1.50m*1.80m</t>
  </si>
  <si>
    <t>Eje 1 - Ventana alcoba 2.45m*1.80m</t>
  </si>
  <si>
    <t>Eje 1 - Ventana escalera 2.10m*1.00m</t>
  </si>
  <si>
    <t>Eje B - Ventana garaje 4.00m*1.80m</t>
  </si>
  <si>
    <t>Eje D' - Ventana sala 0.70m*1.80m</t>
  </si>
  <si>
    <t>Eje E - Ventana baño 0.60m*0.50m</t>
  </si>
  <si>
    <t>10.2</t>
  </si>
  <si>
    <t>Segundo Piso</t>
  </si>
  <si>
    <t>Eje 4 - 3 Ventana alcoba principal  2.80m*2.30m</t>
  </si>
  <si>
    <t>Eje 4 - 3 Ventana alcoba 2 3.00m*1.70m</t>
  </si>
  <si>
    <t>Eje 2 - Ventana hall 0.80m*1.85m</t>
  </si>
  <si>
    <t>Eje 2 - Ventana baño 1.35m*0.60m</t>
  </si>
  <si>
    <t>Eje 1 - Ventana baño principal 2.45m*1.30m</t>
  </si>
  <si>
    <t>Eje 1 - Ventana escalera 2.10m*2.30m</t>
  </si>
  <si>
    <t>Eje C - Ventana escalera 2.15m*2.30m</t>
  </si>
  <si>
    <t>Eje D' - Ventana alcoba principal 0.80m*1.40m</t>
  </si>
  <si>
    <t>Eje D' - Ventana alcoba principal 1.75m*1.40m</t>
  </si>
  <si>
    <t>Pérgola de Balcón</t>
  </si>
  <si>
    <t>Barandales</t>
  </si>
  <si>
    <t>ML</t>
  </si>
  <si>
    <t>11.) Pintura</t>
  </si>
  <si>
    <t>11.1</t>
  </si>
  <si>
    <t>Pintura Blanca</t>
  </si>
  <si>
    <t>Pintura Fachada</t>
  </si>
  <si>
    <t xml:space="preserve">9.) Estuco  </t>
  </si>
  <si>
    <t>9.1</t>
  </si>
  <si>
    <t>Estuco Interior</t>
  </si>
  <si>
    <t>Estuco Exterior</t>
  </si>
  <si>
    <t>8.) Enchapes</t>
  </si>
  <si>
    <t>8.1</t>
  </si>
  <si>
    <t>Piso baños</t>
  </si>
  <si>
    <t>Pared baños</t>
  </si>
  <si>
    <t>Piso cocina</t>
  </si>
  <si>
    <t>Pared cocina</t>
  </si>
  <si>
    <t>Piso sala comedor</t>
  </si>
  <si>
    <t>Piso alcoba principal</t>
  </si>
  <si>
    <t xml:space="preserve">Piso alcobas secundarias </t>
  </si>
  <si>
    <t>Piso hall</t>
  </si>
  <si>
    <t>Piso patio</t>
  </si>
  <si>
    <t>Pared patio</t>
  </si>
  <si>
    <t>Balcón</t>
  </si>
  <si>
    <t>Guardaescoba alcobas</t>
  </si>
  <si>
    <t>Guardaescoba baños</t>
  </si>
  <si>
    <t>Guardaescoba zonas sociales</t>
  </si>
  <si>
    <t>NOTA:</t>
  </si>
  <si>
    <t>EL VALOR DE MATERIAL PARA ENCHAPE SERÁ CUBIERTO POR EL CLIENTE, PUES ESTE VARIA DEPENDIENDO DEL ACABADO</t>
  </si>
  <si>
    <t>12.) Aparatos Hidrosanitarios</t>
  </si>
  <si>
    <t>12.1</t>
  </si>
  <si>
    <t>Aparatos</t>
  </si>
  <si>
    <t>División sencilla</t>
  </si>
  <si>
    <t>División esquinera o en L baño principal</t>
  </si>
  <si>
    <t xml:space="preserve">Lavadero 1,00*1,00 brillante blanco </t>
  </si>
  <si>
    <t xml:space="preserve">Griferia Monomando </t>
  </si>
  <si>
    <t xml:space="preserve">Aseo y entrega </t>
  </si>
  <si>
    <t>13.) Mueble Cocina</t>
  </si>
  <si>
    <t>13.1</t>
  </si>
  <si>
    <t>Mueble de cocina</t>
  </si>
  <si>
    <t>Cocina Integral con campana + estufa + horno</t>
  </si>
  <si>
    <t>14.) Armarios</t>
  </si>
  <si>
    <t>14.1</t>
  </si>
  <si>
    <t>Armarios</t>
  </si>
  <si>
    <t>Clóset Habitación Principal</t>
  </si>
  <si>
    <t>Clóset Habitaciones Secundarias</t>
  </si>
  <si>
    <t>ETAPA 1</t>
  </si>
  <si>
    <t>metro L</t>
  </si>
  <si>
    <t>Volum</t>
  </si>
  <si>
    <t>ID</t>
  </si>
  <si>
    <t>h</t>
  </si>
  <si>
    <t>ESTRUCTURA EN CONCRETO</t>
  </si>
  <si>
    <t>UND TOTAL</t>
  </si>
  <si>
    <t>OBRA NEGRA</t>
  </si>
  <si>
    <t>OBRA GRIS</t>
  </si>
  <si>
    <t>OBRA BLANCA</t>
  </si>
  <si>
    <t>ETAPA 3</t>
  </si>
  <si>
    <t xml:space="preserve">NOMBRE DEL PROYECTO </t>
  </si>
  <si>
    <t xml:space="preserve">ID PROYECTO </t>
  </si>
  <si>
    <t xml:space="preserve">UBICACIÓN </t>
  </si>
  <si>
    <t xml:space="preserve">AREA LOTE </t>
  </si>
  <si>
    <t xml:space="preserve">MAT. INMOBILIARIA </t>
  </si>
  <si>
    <t xml:space="preserve">SISTEMA CONSTRUCTIVO </t>
  </si>
  <si>
    <t>Techo en drywall</t>
  </si>
  <si>
    <t xml:space="preserve">VALOR METRO CUADRADO </t>
  </si>
  <si>
    <t>CIUDAD</t>
  </si>
  <si>
    <t>NUM</t>
  </si>
  <si>
    <t xml:space="preserve">NUM </t>
  </si>
  <si>
    <t>MONEDA</t>
  </si>
  <si>
    <t>TEXTO</t>
  </si>
  <si>
    <t>VILLA KAREN</t>
  </si>
  <si>
    <t>SUTAMARCHAN</t>
  </si>
  <si>
    <t>FLEJE TRIANGULAR No 3</t>
  </si>
  <si>
    <t>FLEJE CUADRADO No 3</t>
  </si>
  <si>
    <t>CABALLETE TERMOACUSTICO AJOVER</t>
  </si>
  <si>
    <t>CUBIERTA TERMOACUSTICA 2.4 MM</t>
  </si>
  <si>
    <t>TEJA LUMINIT P7 MARFIL MARFIL No6 1.83M GERFOR</t>
  </si>
  <si>
    <t>TEJA OPACA ROJO 76PP 2.13m X0.76m X1.2mm</t>
  </si>
  <si>
    <t>TUBO VENTILACION DE 3" COLTUBAC</t>
  </si>
  <si>
    <t>TUBO VENTILACION DE 2" COLTUBAC</t>
  </si>
  <si>
    <t>TUBO VENTILACION 1-1/2 GERFOR</t>
  </si>
  <si>
    <t>TUBO VENTILACION 3" GERFOR</t>
  </si>
  <si>
    <t>TUBO VENTILACION 2" GERFOR</t>
  </si>
  <si>
    <t>TUBO VENTILACION 4" GERFOR</t>
  </si>
  <si>
    <t>TUBO CONDUIT DE 3/4 PESADO COLTUBAC</t>
  </si>
  <si>
    <t>TUBO CONDUIT DE 1/2 PESADO COLTUBAC</t>
  </si>
  <si>
    <t>TUBO CONDUIT SCH40 1" GERFOR</t>
  </si>
  <si>
    <t>TUBO CONDUIT GRIS SCH40 1/2" TIGRE</t>
  </si>
  <si>
    <t>TUBO CONDUIT SCH40 3/4" GERFOR</t>
  </si>
  <si>
    <t>TUBO CONDUIT S/PES 1/2" ARKET</t>
  </si>
  <si>
    <t>TUBO CONDUIT 1-1/2" GERFOR</t>
  </si>
  <si>
    <t>TUBO CONDUIT 1" GERFOR</t>
  </si>
  <si>
    <t>TUBO CONDUIT 3/4" GERFOR</t>
  </si>
  <si>
    <t>TUBO CONDUIT 1/2" GERFOR</t>
  </si>
  <si>
    <t>TUBO SANITARIA LINEA VERDE 2" 6M GERFOR</t>
  </si>
  <si>
    <t>TUBO SANITARIA LINEA VERDE 6" 6m GERFOR</t>
  </si>
  <si>
    <t>TUBO SANITARIA LINEA VERDE 3" 6m GERFOR</t>
  </si>
  <si>
    <t>TUBO SANITARIA LINEA VERDE 4" 6m GERFOR</t>
  </si>
  <si>
    <t>TUBO PRESION RDE 13.5 1" GERFOR</t>
  </si>
  <si>
    <t>TUBO PRESION RDE 11 3/4" GERFOR</t>
  </si>
  <si>
    <t>TUBO PRESION RDE 9 1/2" GERFOR</t>
  </si>
  <si>
    <t>TUBO CPVC 1/2" 3m GERFOR</t>
  </si>
  <si>
    <t>TUBO ALCANT CORR ACAMP RS 8 200mm GERFOR</t>
  </si>
  <si>
    <t>TUBO ALCANT CORR ACAMP RS 8 160mm-6" GERFOR</t>
  </si>
  <si>
    <t>SOLDADURA GERFOR. CPVC 1/4 GAL. GERFOR</t>
  </si>
  <si>
    <t>SOLDADURA GERFOR. CPVC 1/32 GAL GERFOR</t>
  </si>
  <si>
    <t>SOLDADURA GERFOR. CPVC 1/16 GAL GERFOR</t>
  </si>
  <si>
    <t>SOLDADURA GERFOR. CPVC 1/8 GAL GERFOR</t>
  </si>
  <si>
    <t>SOLDADURA GERFOR. PVC VERDE 1/32 GAL GERFOR</t>
  </si>
  <si>
    <t>SOLDADURA GERFOR. PVC VERDE 1/16 GAL GERFOR</t>
  </si>
  <si>
    <t>SOLDADURA VERDE GERFOR. PVC 1/8 GAL. 1/8 GAL GERFOR</t>
  </si>
  <si>
    <t>SOLDADURA VERDE GERFOR. PVC 1/4 GAL. 1/4 GAL GERFOR</t>
  </si>
  <si>
    <t>LIMPIADOR GERFOR. PVC-CPVC 1/32 GAL GERFOR</t>
  </si>
  <si>
    <t>LIMPIADOR GERFOR. PVC-CPVC 12 ONZ GERFOR</t>
  </si>
  <si>
    <t>LIMPIADOR GERFOR. PVC-CPVC 1/4 GAL GERFOR</t>
  </si>
  <si>
    <t>GEOTEXTIL TEJIDO 315W-2400T GERFOR</t>
  </si>
  <si>
    <t>UNION CONDUIT SCH 40 1/2 GERFOR</t>
  </si>
  <si>
    <t>CURVA CONDUIT 90°X1/2" SCH40 GERFOR</t>
  </si>
  <si>
    <t>UNION CONDUIT 1" GERFOR</t>
  </si>
  <si>
    <t>UNION CONDUIT 3/4" GERFOR</t>
  </si>
  <si>
    <t>UNION CONDUIT 1/2" GERFOR</t>
  </si>
  <si>
    <t>CURVA CONDUIT 90°X1" GERFOR</t>
  </si>
  <si>
    <t>CURVA CONDUIT 90°X3/4" GERFOR</t>
  </si>
  <si>
    <t>CURVA CONDUIT 90°X1/2" GERFOR</t>
  </si>
  <si>
    <t>ADAPT. TERM. 1" GERFOR</t>
  </si>
  <si>
    <t>ADAPT. TERM. 3/4" GERFOR</t>
  </si>
  <si>
    <t>ADAPT. TERM. 1/2" GERFOR</t>
  </si>
  <si>
    <t>CAJA ELECT. OCTOG. GERFOR</t>
  </si>
  <si>
    <t>CAJA PES. ELECT. 2400 CUAD. GERFOR</t>
  </si>
  <si>
    <t>CAJA ELECT. RECT.5800 MED. GERFOR</t>
  </si>
  <si>
    <t>YEE SANIT DOBLE 4" GERFOR</t>
  </si>
  <si>
    <t>UNION SANIT 8” GERFOR</t>
  </si>
  <si>
    <t>SIFON SANIT 135° CXE 4" GERFOR</t>
  </si>
  <si>
    <t>TEE SANIT DOBLE 2" GERFOR</t>
  </si>
  <si>
    <t>CODO REV. 90°-1/4 CXC 4X2" GERFOR</t>
  </si>
  <si>
    <t>TEE SANIT 6"  GERFOR</t>
  </si>
  <si>
    <t>TAPON SANIT PRUB. 4" GERFOR</t>
  </si>
  <si>
    <t>TAPON SANIT PRUB. 3" GERFOR</t>
  </si>
  <si>
    <t>TAPON SANIT PRUB. 2" GERFOR</t>
  </si>
  <si>
    <t>TAPON SANIT PRUB. 1-1/2" GERFOR</t>
  </si>
  <si>
    <t>YEE SANIT 6X4" GERFOR</t>
  </si>
  <si>
    <t>YEE SANIT 4X3" GERFOR</t>
  </si>
  <si>
    <t>YEE SANIT REDUC. 4X2" GERFOR</t>
  </si>
  <si>
    <t>YEE SANIT REDUC 3X2" GERFOR</t>
  </si>
  <si>
    <t>YEE SANIT 6" GERFOR</t>
  </si>
  <si>
    <t>YEE SANIT 4" GERFOR</t>
  </si>
  <si>
    <t>YEE SANIT 3" GERFOR</t>
  </si>
  <si>
    <t>YEE SANIT 2" GERFOR</t>
  </si>
  <si>
    <t>TEE SANIT DOBLE 4" GERFOR</t>
  </si>
  <si>
    <t>TEE SANIT DOBLE 3" GERFOR</t>
  </si>
  <si>
    <t>TEE SANIT REDUC. 4X3" GERFOR</t>
  </si>
  <si>
    <t>TEE SANIT REDUC. 4X2" GERFOR</t>
  </si>
  <si>
    <t>TEE SANIT REDUC. 3X2" GERFOR</t>
  </si>
  <si>
    <t>TEE SANIT 4" GERFOR</t>
  </si>
  <si>
    <t>TEE SANIT 3" GERFOR</t>
  </si>
  <si>
    <t>TEE SANIT 2" GERFOR</t>
  </si>
  <si>
    <t>TEE SANIT 1-1/2" GERFOR</t>
  </si>
  <si>
    <t>SIFON SANIT 135° CXE 3" GERFOR</t>
  </si>
  <si>
    <t>SIFON SANIT 180° CXC 3" GERFOR</t>
  </si>
  <si>
    <t>SIFON SANIT S. TAP 180° CXC 2" GERFOR</t>
  </si>
  <si>
    <t>SIFON SANIT C. TAP 180° CXC 2" GERFOR</t>
  </si>
  <si>
    <t>BUJE SANIT SOLD. 6X4" GERFOR</t>
  </si>
  <si>
    <t>BUJE SANIT SOLD. 4X3" GERFOR</t>
  </si>
  <si>
    <t>BUJE SANIT SOLD. 4X2" GERFOR</t>
  </si>
  <si>
    <t>BUJE SANIT SOLD. 3X2" GERFOR</t>
  </si>
  <si>
    <t>BUJE SANIT SOLD. 2X1-1/2" GERFOR</t>
  </si>
  <si>
    <t>ADAPT. LIMP. 4" GERFOR</t>
  </si>
  <si>
    <t>ADAPT. LIMP. 3" GERFOR</t>
  </si>
  <si>
    <t>UNION SANIT 6" GERFOR</t>
  </si>
  <si>
    <t>UNION SANIT 4" GERFOR</t>
  </si>
  <si>
    <t>UNION SANIT 3" GERFOR</t>
  </si>
  <si>
    <t>UNION SANIT 2" GERFOR</t>
  </si>
  <si>
    <t>UNION SANIT 1-1/2" GERFOR</t>
  </si>
  <si>
    <t>SEMICODO SANIT 45°-1/8 CXE 4" GERFOR</t>
  </si>
  <si>
    <t>SEMICODO SANIT 45°-1/8 CXE 3" GERFOR</t>
  </si>
  <si>
    <t>SEMICODO SANIT 45°-1/8 CXE 2" GERFOR</t>
  </si>
  <si>
    <t>SEMICODO SANIT 45°-1/8 CXC 6" GERFOR</t>
  </si>
  <si>
    <t>SEMICODO SANIT 45°-1/8 CXC 4" GERFOR</t>
  </si>
  <si>
    <t>SEMICODO SANIT 45°-1/8 CXC 3" GERFOR</t>
  </si>
  <si>
    <t>SEMICODO SANIT 45°-1/8 CXC 2" GERFOR</t>
  </si>
  <si>
    <t>CODO SANIT 90°-1/4 CXE 4" GERFOR</t>
  </si>
  <si>
    <t>CODO SANIT 90°-1/4 CXE 3" GERFOR</t>
  </si>
  <si>
    <t>CODO SANIT 90°-1/4 CXE 2" GERFOR</t>
  </si>
  <si>
    <t>CODO SANIT 90°-1/4 CXC 6" GERFOR</t>
  </si>
  <si>
    <t>CODO SANIT 90°-1/4 CXC 4" GERFOR</t>
  </si>
  <si>
    <t>CODO SANIT 90°-1/4 CXC 1-1/2" GERFOR</t>
  </si>
  <si>
    <t>CODO SANIT 90°-1/4 CXC 2" GERFOR</t>
  </si>
  <si>
    <t>CODO SANIT 90°-1/4 CXC 3" GERFOR</t>
  </si>
  <si>
    <t>SEMICODO PRESION 45°X1-1/2" GERFOR</t>
  </si>
  <si>
    <t>ADAPT. PRESION MACHO 2" GERFOR</t>
  </si>
  <si>
    <t>UNION PRESION 1-1/2" GERFOR</t>
  </si>
  <si>
    <t>TEE PRESION 1 1/2 " GERFOR</t>
  </si>
  <si>
    <t>BUJE PRESION ROSC. 1X3/4" GERFOR</t>
  </si>
  <si>
    <t>BUJE PRESION ROSC. 1X1/2" GERFOR</t>
  </si>
  <si>
    <t>BUJE PRESION ROSC. 3/4X1/2" GERFOR</t>
  </si>
  <si>
    <t>BUJE PRESION SOLD. 1X3/4" GERFOR</t>
  </si>
  <si>
    <t>BUJE PRESION SOLD. 1X1/2" GERFOR</t>
  </si>
  <si>
    <t>BUJE PRESION SOLD. 3/4X1/2" GERFOR</t>
  </si>
  <si>
    <t>ADAPT. PRESION MACHO 1" GERFOR</t>
  </si>
  <si>
    <t>ADAPT. PRESION MACHO 1/2" GERFOR</t>
  </si>
  <si>
    <t>ADAPT. HEMBRA 1X1" GERFOR</t>
  </si>
  <si>
    <t>ADAPT. HEMBRA 3/4X3/4" GERFOR</t>
  </si>
  <si>
    <t>ADAPT. HEMBRA 1/2X1/2" GERFOR</t>
  </si>
  <si>
    <t>UNION PRESION 1" GERFOR</t>
  </si>
  <si>
    <t>UNION PRESION 3/4" GERFOR</t>
  </si>
  <si>
    <t>UNION PRESION 1/2" GERFOR</t>
  </si>
  <si>
    <t>TEE PRESION REDUC. 3/4X1/2" GERFOR</t>
  </si>
  <si>
    <t>TEE PRESION 1" GERFOR</t>
  </si>
  <si>
    <t>TEE PRESION 3/4" GERFOR</t>
  </si>
  <si>
    <t>TEE PRESION 1/2" GERFOR</t>
  </si>
  <si>
    <t>TAPON PRESION SOLD. 1" GERFOR</t>
  </si>
  <si>
    <t>TAPON PRESION SOLD. 3/4" GERFOR</t>
  </si>
  <si>
    <t>TAPON PRESION SOLD. 1/2" GERFOR</t>
  </si>
  <si>
    <t>TAPON PRESION ROSC. 3/4" GERFOR</t>
  </si>
  <si>
    <t>TAPON PRESION ROSC. 1/2" GERFOR</t>
  </si>
  <si>
    <t>SEMICODO PRESION 45°X1" GERFOR</t>
  </si>
  <si>
    <t>SEMICODO PRESION 45°X3/4" GERFOR</t>
  </si>
  <si>
    <t>SEMICODO PRESION 45°X1/2" GERFOR</t>
  </si>
  <si>
    <t>CODO PRESION 90°X1" GERFOR</t>
  </si>
  <si>
    <t>CODO PRESION 90°X3/4" GERFOR</t>
  </si>
  <si>
    <t>CODO PRESION 90°X1/2" GERFOR</t>
  </si>
  <si>
    <t>SEMICODO CPVC 45°X3/4" GERFOR</t>
  </si>
  <si>
    <t>SEMICODO CPVC 45°X1/2" GERFOR</t>
  </si>
  <si>
    <t>BUJE CPVC SOLD. 3/4"X1/2" GERFOR</t>
  </si>
  <si>
    <t>ADAPT. CPVC HEMBRA 3/4X1/2" NPT GERFOR</t>
  </si>
  <si>
    <t>TAPON CPVC SOLD. 3/4" GERFOR</t>
  </si>
  <si>
    <t>TAPON CPVC SOLD. 1/2" GERFOR</t>
  </si>
  <si>
    <t>UNION CPVC 3/4" GERFOR</t>
  </si>
  <si>
    <t>UNION CPVC 1/2" GERFOR</t>
  </si>
  <si>
    <t>ADAPT. CPVC MACHO 3/4" GERFOR</t>
  </si>
  <si>
    <t>ADAPT. CPVC MACHO 1/2" GERFOR</t>
  </si>
  <si>
    <t>TEE CPVC 3/4" GERFOR</t>
  </si>
  <si>
    <t>TEE CPVC 1/2" GERFOR</t>
  </si>
  <si>
    <t>CODO CPVC 90°X1/2" GERFOR</t>
  </si>
  <si>
    <t>CODO  ALCANT. MANUF. 90°X200mm GERFOR</t>
  </si>
  <si>
    <t>LAMPARA JAZMIN HC</t>
  </si>
  <si>
    <t>PISO SPC LIMA TABACO 1220X183X4 CG (1.78608)</t>
  </si>
  <si>
    <t>PISO SPC NORDICO CARAMELO SUN EVA ECO 1220X183X4,5 STRETTO (2.679)</t>
  </si>
  <si>
    <t>PISO SPC CUSCO ABEDUL 1530X232X4 CG (2.83968)</t>
  </si>
  <si>
    <t>PISO SPC CUSCO MIEL 1530X232X4 CG (2.83968)</t>
  </si>
  <si>
    <t>PISO SPC CUSCO CARAMELO 1530X232X4 CG (2.83968)</t>
  </si>
  <si>
    <t>PISO SPC NORDICO CARAMELO 1220x180x5 STRETTO (2.635)</t>
  </si>
  <si>
    <t>PISO DE VINILO CLICK SAND FLAXEN PVNEP578 TRAF. 31 180X1210X4.3 MM XYLON (2.5254)</t>
  </si>
  <si>
    <t>PISO VINILO CLICK SAND LUGANO TRAF 31 180X1220X4.3MM  XYLON (2.44)</t>
  </si>
  <si>
    <t>TORUM IN-12 GREY WOOD 290 MTS X169 CM V&amp;V</t>
  </si>
  <si>
    <t>GUARDAESCOBA LAMINADO NÓRDICO CARAMELO 2400X85 MM STRETTO</t>
  </si>
  <si>
    <t>GUARDAESCOBA EN PVC GPVCWK238 IMPORTADO 2400X80X15MM XYLON</t>
  </si>
  <si>
    <t>EPS GUARDAESCOBA CURVES 80mm x 2,5m BLANCO ATRIM</t>
  </si>
  <si>
    <t>CLIP INDOOR V&amp;V</t>
  </si>
  <si>
    <t>GRIFERIA REMATES</t>
  </si>
  <si>
    <t>PORCELATECH® REC. DONATELLO GRIS 61X121.5 PRIM. CORONA (1.48)</t>
  </si>
  <si>
    <t>PORCELATECH® REC. DONATELLO BEIGE 61X121.5 SEG. CORONA (1.48)</t>
  </si>
  <si>
    <t>PORCELANATO ATLANTA MARFIL 31.2X61.3 PRIM CORONA (1.72)</t>
  </si>
  <si>
    <t>PORCELANATO SUDAFRICA GRIS GRAFITO 60X120 PRIM. CG (1.44)</t>
  </si>
  <si>
    <t>PORCELANATO MIRAMAR GRIS 61.3X61.3 SEG. CORONA (1.87)</t>
  </si>
  <si>
    <t>PORCELANATO WEST ARD GRIS 30X60 SEG. CORONA (1.62)</t>
  </si>
  <si>
    <t>PORCELANATO WEST ARD GRIS 60X60 SEG. CORONA (1.8)</t>
  </si>
  <si>
    <t>PORCELATECH® REC. BORJA MARFIL 61X121.5 PRIM. CORONA (1.48)</t>
  </si>
  <si>
    <t>PORCELANATO CALARES BEIGE 30X60 SEG. CORONA (1.62)</t>
  </si>
  <si>
    <t>PORCELATECH® REC. DONATELLO BEIGE 61x121.5 PRIM. CORONA (1.48)</t>
  </si>
  <si>
    <t>PORCELATECH REC. GRECO BLANCO 61x121.5 PRIM. CORONA (1.48)</t>
  </si>
  <si>
    <t>PORCELANATO MAJENTA BLANCO 60X120 PRIM. CG (1.44)</t>
  </si>
  <si>
    <t>PORCELANATO REC ATLANTA BLANCO 60X60 SEG. CORONA (1.8)</t>
  </si>
  <si>
    <t>PORCELANATO ARTIK BLANCO 60X60 SEG. CORONA (1.8)</t>
  </si>
  <si>
    <t>PORCELANATO WEST GRIS CLARO 60X60 SEG. CORONA (1.80)</t>
  </si>
  <si>
    <t>PORCELANATO SOHO GRIS 31.2X61.2 SEG. CORONA (1.72)</t>
  </si>
  <si>
    <t>PORCELANATO WEST ARD GRIS CLARO 30X60 SEG. CORONA (1.62)</t>
  </si>
  <si>
    <t>PORCELANATO NEBRASKA BLANCO 60X60 SEG. CORONA (1.8)</t>
  </si>
  <si>
    <t>PORCELANATO NEBRASKA MARFIL 61.3X61.3 PRIM. CORONA (1.87)</t>
  </si>
  <si>
    <t>PORCELANATO TIMBER CAFE 23.8X119.2 SEG. CORONA (1.42)</t>
  </si>
  <si>
    <t>PORCELANATO QUARX SUMMER TAN 60X60 PRIM. CORONA (1.8)</t>
  </si>
  <si>
    <t>PORCELANATO AURA BEIGE 60X60 SEG. CORONA (1.8)</t>
  </si>
  <si>
    <t>PORCELANATO BOTTICELLI ARD GRIS 60X60 SEG. CORONA (1.8)</t>
  </si>
  <si>
    <t>PORCELANATO AURA BEIGE 60X60 PRIM. CORONA (1.8)</t>
  </si>
  <si>
    <t>PORCELANATO MALAYA BEIGE 31.2X61.3 SEG. CORONA (1.72)</t>
  </si>
  <si>
    <t>PORCELANATO ATLANTA MARFIL 60X60 SEG. CORONA (1.8)</t>
  </si>
  <si>
    <t>PORCELANATO ARTIK NEGRO 60X60 SEG. CORONA (1.8)</t>
  </si>
  <si>
    <t>PORCELANATO ATLANTA MARFIL 60X60 PRIM CORONA (1.8)</t>
  </si>
  <si>
    <t>PORCELANATO ATLANTA GRIS 60X60 PRIM. CORONA (1.8)</t>
  </si>
  <si>
    <t>[LIQUIDAR] PORCELANATO TIMBER CENIZO 23.8X119.2 SEG. CORONA (1.42)</t>
  </si>
  <si>
    <t>PORCELANATO MAGNO GRIS 60X120 SEG. CORONA (1.44)</t>
  </si>
  <si>
    <t>PORCELANATO DONATELLO GRIS 60X120 PRIM. CORONA (1.44)</t>
  </si>
  <si>
    <t>PORCELANATO NUEVO BOSS BEIGE 60X60 PRIM. CORONA (1.8)</t>
  </si>
  <si>
    <t>PORCELANATO NUEVO BOSS GRIS GRAFITO 60X60 PRIM. CORONA (1.8)</t>
  </si>
  <si>
    <t>PORCELANATO CALARES BEIGE 31.2X61.3 PRIM. CORONA (1.72)</t>
  </si>
  <si>
    <t>[LIQUIDAR] PORCELANATO BEACH GRIS CLARO 28.3X56.6 PRIM. CORONA (1.6)</t>
  </si>
  <si>
    <t>PORCELANATO QUARX SUMMER TAN 60X60 SEG. CORONA (1.8)</t>
  </si>
  <si>
    <t>PORCELANATO DONATELLO BEIGE 60X120 SEG. CORONA (1.44)</t>
  </si>
  <si>
    <t>PORCELANATO GRECO BLANCO 60X120 SEG. CORONA (1.44)</t>
  </si>
  <si>
    <t>PORCELANATO MALAYA ARD GRIS 31.2X61.3 SEG. CORONA (1.72)</t>
  </si>
  <si>
    <t>PORCELANATO AURA GRIS 60X60 SEG. CORONA (1.8)</t>
  </si>
  <si>
    <t>PORCELANATO NUEVO BOSS BEIGE 56.6X56.6  SEG. CORONA (1.60)</t>
  </si>
  <si>
    <t>PORCELANATO ATLANTA BLANCO 31.2X61.3 PRIM. CORONA (1.72)</t>
  </si>
  <si>
    <t>PORCELANATO ATLANTA GRIS 61.3X61.3 SEG. CORONA (1.87)</t>
  </si>
  <si>
    <t>[LIQUIDAR] PORCELANATO MISTIQUE GRIS 20X90 PRIM. CORONA (1.08)</t>
  </si>
  <si>
    <t>PORCELANATO MIRAMAR GRIS 31.2X61.3 PRIM. CORONA (1.72)</t>
  </si>
  <si>
    <t>PORCELAGRES DECO LUNA 15X30 PRIM. ALFA (1.00)</t>
  </si>
  <si>
    <t>PORCELAGRES TERRACOTA 15X30 PRIM ALFA (1.00)</t>
  </si>
  <si>
    <t>PORCELANATO CHARLESTON ARENA 24X120 PRIM. CORONA (1.44)</t>
  </si>
  <si>
    <t>PORCELANATO TOWER TAUPE 60X60 PRIM. DECOR (1.44)</t>
  </si>
  <si>
    <t>PORCELAGRES DECO LUNA 30X30 PRIM. ALFA (1.00)</t>
  </si>
  <si>
    <t>PORCELANATO ATLANTA LINE GRIS 28.3X56.6 SEG. CORONA (1.60)</t>
  </si>
  <si>
    <t>PORCELAGRES GRIP GRIS 30X30 SEG. ALFA(1.00)</t>
  </si>
  <si>
    <t>PORCELAGRES GRIP GRIS 30X30 PRIM. ALFA (1.00)</t>
  </si>
  <si>
    <t>PORCELAGRES GRIP TAUPE 30X30 PRIM. ALFA (1.00)</t>
  </si>
  <si>
    <t>PORCELANATO BRESCIA BEIGE 28.3X56.6 SEG. CORONA (1.60)</t>
  </si>
  <si>
    <t>PORCELANATO OLIMPIA GRIS PLANO 56.6X56.6 SEG. CORONA (1.60)</t>
  </si>
  <si>
    <t>​PORCELANATO OLIMPIA GRIS PLANO 28.3X56.6 SEG. CORONA (1.60)</t>
  </si>
  <si>
    <t>PORCELANATO NORDIK HIELO 24X120 PRIM. CORONA (1.44)</t>
  </si>
  <si>
    <t>PORCELANATO NORDIK HIELO 24X120 SEG. CORONA (1.44)</t>
  </si>
  <si>
    <t>PORCELANATO NEBRASKA MARFIL 28.3X56.6 PRIM. CORONA (1.60)</t>
  </si>
  <si>
    <t>PORCELANATO BELFORT MIEL 24X120 PRIM. CORONA (1.44)</t>
  </si>
  <si>
    <t>​PORCELANATO NORDIK GRIS 24X120 PRIM. CORONA (1.44)</t>
  </si>
  <si>
    <t>PORCELANATO AURA BEIGE 56.6X56.6 PRIM. CORONA (1.60)</t>
  </si>
  <si>
    <t>PORCELANATO NUEVO BOSS GRIS CLARO 56.6X56.6 PRIM. CORONA (1.60)</t>
  </si>
  <si>
    <t>PORCELANATO ATLANTA GRIS 28.3X56.6 PRIM. CORONA (1.60)</t>
  </si>
  <si>
    <t>PORCELANATO ATLANTA MARFIL 28.3X56.6 PRIM. CORONA (1.60)</t>
  </si>
  <si>
    <t>PORCELANATO NUEVO BOSS BEIGE 56.6X56.6  PRIM. CORONA (1.60)</t>
  </si>
  <si>
    <t>PORCELANATO ATLANTA LINE BEIGE 56.6X56.6 PRIM. CORONA (1.6)</t>
  </si>
  <si>
    <t>PORCELANATO ESTR ESCOCIA MIEL 19.5X88 SEG. CORONA(1.03)</t>
  </si>
  <si>
    <t>PORCELATECH® REC. VALMORA MARFIL 50X100 PRIM. CORONA (2.00)</t>
  </si>
  <si>
    <t>PORCELATECH® REC. TESSARO MULTICOLOR 50X100 PRIM. CORONA (2.00)</t>
  </si>
  <si>
    <t>PORCELANATO MARQUINA NEGRO 60X120 PRIM. CG (1.44)</t>
  </si>
  <si>
    <t>PORCELANATO BLANCO IMPERIAL 60X60 PRIM. CG (1.44)</t>
  </si>
  <si>
    <t>PORCELANATO RUIZ BLANCO 60X60 PRIM. CG (1.44)</t>
  </si>
  <si>
    <t>PORCELATECH® REC. PUL. ROMANO BLANCO 57.5X57.5 SEG. CORONA (1.65)</t>
  </si>
  <si>
    <t>PORCELANATO MILAN 2 MULTAN GREY 60X120 PRIM. STRETTO (1.44)</t>
  </si>
  <si>
    <t>PORCELANATO DAMASCO-B BEIGE 60X60 PRIM. KLIPEN (1.44)</t>
  </si>
  <si>
    <t>PORCELANATO MOON PLUS-B BEIGE 60X60 PRIM. KLIPEN (1.44)</t>
  </si>
  <si>
    <t>PORCELANATO CANTERA OSCURO 60X60 PRIM. CG (1.44)</t>
  </si>
  <si>
    <t>PORCELANATO PINO MIEL 60X60 PRIM. CG (1.44)</t>
  </si>
  <si>
    <t>PORCELANATO REC. CALACATTA BORGI ORO 60X120 PRIM. CORONA (1.44)</t>
  </si>
  <si>
    <t>PORCELANATO SANTA MARTA 60X60 PRIM. CG (1.44)</t>
  </si>
  <si>
    <t>PORCELANATO REC. ESPERANDA GRIS OSCURO 60X120 PRIM. CORONA (1.44)</t>
  </si>
  <si>
    <t>PORCELANATO REC BOTTICELLI GRIS 60X60 SEG. CORONA (1.8)</t>
  </si>
  <si>
    <t>PORCELANATO KESINGTON-B GRIS 60X120 PRIM. KLIPEN (1.44)</t>
  </si>
  <si>
    <t>PORCELATECH REC. BENEVENTO MULTICOLOR 57.5X57.5 PRIM. CORONA (1.65)</t>
  </si>
  <si>
    <t>PORCELATECH REC. PIERO GRIS 57.5X57.5 PRIM. CORONA (1.65)</t>
  </si>
  <si>
    <t>PORCELANATO TRUNK OLIVA GRIS 60X120 PRIM. DECOR (1.44)</t>
  </si>
  <si>
    <t>PORCELANATO AZURRO-B AZUL 60X120 PRIM. DECOR (1.44)</t>
  </si>
  <si>
    <t>PORCELANATO PARADISE-B BLANCO 60X120 PRIM. DECOR (2.16)</t>
  </si>
  <si>
    <t>PORCELANATO CANTERA 60X60 PRIM. CG (1.44)</t>
  </si>
  <si>
    <t>PORCELANATO DITALIA 60X60 PRIM. CG (1.44)</t>
  </si>
  <si>
    <t>PORCELANATO INDIANA 60X60 PRIM. CG (1.44)</t>
  </si>
  <si>
    <t>PORCELANATO NUBE CREMA 60X60 PRIM. CG (1.44)</t>
  </si>
  <si>
    <t>PORCELANATO PORTLAND 60X120 PRIM. CG (2.16)</t>
  </si>
  <si>
    <t>BENEVENTO-B BLANCO 60X60 PRIM. DECOR (1.44)</t>
  </si>
  <si>
    <t>MALBEC-B BLANCO 60X120 PRIM. DECOR (1.44)</t>
  </si>
  <si>
    <t>NAIROBI-B NEGRO 60X60 PRIM. DECOR (1.44)</t>
  </si>
  <si>
    <t>PORCELANATO ADARA-B BLANCO 60X60 PRIM. DECOR (1.44)</t>
  </si>
  <si>
    <t>PORCELANATO DAMASCO-B BEIGE 60X120 PRIM. DECOR (1.44)</t>
  </si>
  <si>
    <t>PORCELANATO MAR BAHIA 60X60 PRIM. CG (1.44)</t>
  </si>
  <si>
    <t>PORCELANATO GRECIA 60X120 PRIM. CG (1.44)</t>
  </si>
  <si>
    <t>PORCELANATO SANTUARIO GRIS 60X120 PRIM. CG (1.44)</t>
  </si>
  <si>
    <t>WIN-B BEIGE 60X120 PRIM. DECOR (1.44)</t>
  </si>
  <si>
    <t>BAHIA-B AZUL 60X60 PRIM. DECOR (1.44)</t>
  </si>
  <si>
    <t>PORCELANATO FROZEN-B BLANCO 60X60 PRIM. DECOR (1.44)</t>
  </si>
  <si>
    <t>PIATTO PLUS-B BEIGE 60X60 PRIM. DECOR (1.44)</t>
  </si>
  <si>
    <t>DAMASCO-B GRIS 60X120 PRIM. DECOR (1.44)</t>
  </si>
  <si>
    <t>PORCELANATO SANTOS PLUS-B BEIGE  60X60 PRIM. DECOR (1.44)</t>
  </si>
  <si>
    <t>PORCELANATO TULUM-B TURQUESA 60X120 PRIM. DECOR. (1.44)</t>
  </si>
  <si>
    <t>PORCELANATO MAXICAN-B 6.5MM BEIGE 60X120 PRIM. DECOR (2.16)</t>
  </si>
  <si>
    <t>PORCELANATO DONATELLO-B BLANCO 60X60  PRIM. DECOR (1.44)</t>
  </si>
  <si>
    <t>ESCANDINAVA WOOD-B GRIS 60X60 PRIM. DECOR (1.44)</t>
  </si>
  <si>
    <t>PORCELANATO CASSANO-B GRIS 60X120  PRIM. DECOR (1.44)</t>
  </si>
  <si>
    <t>​PORCELANATO DOBLE CARGA SUPER WHITE 80X80 PRIM. TP (1.92)</t>
  </si>
  <si>
    <t>PORCELANATO DONATELLO-B BLANCO 60X120 PRIM. DECOR (1.44)</t>
  </si>
  <si>
    <t>DYNO-B GRIS 60X60 PRIM. DECOR (1.44)</t>
  </si>
  <si>
    <t>PORCELANATO NEGRO SUPER GLOSSY 60X60 NANOSELLADO PRIM. (1.44)</t>
  </si>
  <si>
    <t>PORCELANATO WIN-B GRIS 60X60 PRIM. DECOR.(1.44)</t>
  </si>
  <si>
    <t>[LIQUIDAR] ​BALEN WOOD-B BEIGE 60X60 PRIM. DECOR.(1.44)</t>
  </si>
  <si>
    <t>PORCELANATO NEWTON II-B BLANCO 60X60 PRIM. DECOR.(1.44)</t>
  </si>
  <si>
    <t>EVEREST BLANCO 30X60 PRIM. DECOR.(1.62)</t>
  </si>
  <si>
    <t>PORCELANATO ADARA GOLD BLANCO 60X60 PRIM. DECOR.(1.44)</t>
  </si>
  <si>
    <t>PISO LAMINADO ALEMAN BISELADO CON TEXTURA REGISTRADA VICTORIA BLANCO T32 TVAAQUA2026 AQUA 24 HORAS DE 1292X246X8 (2.5426)</t>
  </si>
  <si>
    <t>PISO LAMINADO WENGUE CAFE 1380X193X7 MM DECOR (2.397)</t>
  </si>
  <si>
    <t>PISO LAMINADO FELICITA BEIGE 1218X197X8.3 DECOR (2.4)</t>
  </si>
  <si>
    <t>PISO LAMINADO REUSS GRIS 4V 1218*197*8 DECOR (2.3995)</t>
  </si>
  <si>
    <t>PISO LAMINADO BISEL. TEX. REG. T33 HDF TVH.QN92701A/B NEGRO EUCALIPTO HIGH QUALITY 1215X239X8.3 MM XYLON (2.3231)</t>
  </si>
  <si>
    <t>PISO LAM TEXTURIZADO ALEMAN ROBLE CALCAREO CLAS 32 DE 1292 X 193 X 8 MM XYLON (1.9948)</t>
  </si>
  <si>
    <t>PISO LAMINADO MANHATTAN 4V 1380X244X8 BEIGE MULT</t>
  </si>
  <si>
    <t>GUARDAESCOBA CARVALHO MEMPHIS IMPORTADO 2400X80X15 MM XYLON</t>
  </si>
  <si>
    <t>GUARDAESCOBA LAMINADO NÓRDICO CARAMELO 58086-01 2400X85X15MM STRETTO</t>
  </si>
  <si>
    <t>GUARDAESCOBA IMPORTADO G2328 2400X80X15MM XYLON</t>
  </si>
  <si>
    <t>GUARDAESCOBA IMPORTADO G2185-118 2400 X 80 X 15 MM XYLON</t>
  </si>
  <si>
    <t>GUARDAESCOBA EN PVC GPVC31538 IMPORTADO 2400X80X15MM</t>
  </si>
  <si>
    <t>GUARDAESCOBA NACIONAL NUEZ ANTIGUO X 2.40 M</t>
  </si>
  <si>
    <t>GUARDAESCOBA IMPORTADO G7438 2400X80X15MM XYLON</t>
  </si>
  <si>
    <t>GUARDAESCOBA SEQUIA IMP. 240X8X1.5 XYLON</t>
  </si>
  <si>
    <t>CLIP DE FIJACION PARA ZÓCALO - GUARDAESCOBA X12 UND GRIS ATRIM</t>
  </si>
  <si>
    <t>GUARDAESCOBA ZÓCALO CURVES  80mm X 2.5mm  NOGAL CLARO  ATRIM</t>
  </si>
  <si>
    <t>GUARDAESCOBA ZÓCALO EXTRA LINE 100mm x 2.5m NEGRO MATE ATRIM</t>
  </si>
  <si>
    <t>GUARDAESCOBA ZÓCALO EXTRA LINE 100mm x 2.5m BLANCO A1 ATRIM</t>
  </si>
  <si>
    <t>GUARDAESCOBA IMPORTADO G2185-98 2400X80X 15 MM</t>
  </si>
  <si>
    <t>BORDE NARIZ CACAO MOD A 1.8 CMX5CMX240CM INTENSSA</t>
  </si>
  <si>
    <t>YUMBOLON ESPUMA PE</t>
  </si>
  <si>
    <t>GUARDAESCOBA TUNDRA IMPORTADO 2.40X8.5X1.5</t>
  </si>
  <si>
    <t>PERFIL DE TRANSICION T TVH 92068-12</t>
  </si>
  <si>
    <t>GUARDAESCOBA 920681 IMPORT. 2.40 X 8.5 X1.5</t>
  </si>
  <si>
    <t>PLASTICO NEGRO PARA PISO LAM</t>
  </si>
  <si>
    <t>TABLON ETRUSCA LONG ROJO 30X7 SEG. ALFA (1.64)</t>
  </si>
  <si>
    <t>TABLON TRADICION MULTI ROJO 30X30 PRIM. ALFA (1.1)</t>
  </si>
  <si>
    <t>TABLON TRADICION MOCCA 30.5X30.5 SEG. ALFA (1.1)</t>
  </si>
  <si>
    <t>TABLON TRADICION ROJO 30.5X30.5 PRIM. ALFA(1.1)</t>
  </si>
  <si>
    <t>TABLON TRADICION ROJO 30.5X30.5 SEG. ALFA (1.1)</t>
  </si>
  <si>
    <t>TABLON TRADICION SAHARA 30.5X30.5 SEG. ALFA (1.1)</t>
  </si>
  <si>
    <t>TABLON TRADICION SAHARA 30.5X30.5 PRIM. ALFA (1.1)</t>
  </si>
  <si>
    <t>TABLON TRADICION SALMON 30.5X30.5 PRIM. ALFA (1.1)</t>
  </si>
  <si>
    <t>TABLON TRADICION MOCCA 30.5X30.5 PRIM. ALFA (1.1)</t>
  </si>
  <si>
    <t>TABLON TUNEZ ROJO 15X15 EMP SEG. ALFA (1.00)</t>
  </si>
  <si>
    <t>TABLON TRADICION SALMON 30X30 SEG. ALFA (1.10)</t>
  </si>
  <si>
    <t>TABLON TRADICION SAHARA 30.5X30.5 PRIM. ALFA (1.00)</t>
  </si>
  <si>
    <t>TABLON TRADICION ROJO 30.5X30.5 PRIM. ALFA (1.0)</t>
  </si>
  <si>
    <t>TABLON TRADICION MOCCA 30.5X30.5 PRIM. ALFA</t>
  </si>
  <si>
    <t>CENEFA MARLOV 17X31 PRIM. SIGMA</t>
  </si>
  <si>
    <t>MOSAICO GIBRALTAR GRIS 30X30 CORONA</t>
  </si>
  <si>
    <t>MOSAICO TERRA OCRE 30X30 CORONA</t>
  </si>
  <si>
    <t>MOSAICO JAVA CAFE 30X30 CORONA</t>
  </si>
  <si>
    <t>MOSAICO GLACIAR GRIS 30X30 CORONA</t>
  </si>
  <si>
    <t>MOSAICO CRISTAL AZUL CLARO 30X30 CORONA</t>
  </si>
  <si>
    <t>MOSAICO VICTORIA CAFE CORONA</t>
  </si>
  <si>
    <t>MOSAICO CRAYON NEGRO 30X30 CORONA</t>
  </si>
  <si>
    <t>MOSAICO CRISTAL CONFETI AZUL 30X30 CORONA</t>
  </si>
  <si>
    <t>LISTON MUNAI MULTICOLOR 15X45 CORONA</t>
  </si>
  <si>
    <t>LISTON CAMPURA NEGRO 15X45 CORONA</t>
  </si>
  <si>
    <t>LISTON ALMARA MULTICOLOR 15X45 CORONA</t>
  </si>
  <si>
    <t>LISTON LEROY AZUL 15X45 CORONA</t>
  </si>
  <si>
    <t>LISTON AMIRA MULT. 15X40 CORONA</t>
  </si>
  <si>
    <t>LISTON MONTI AZUL 15X45 CORONA</t>
  </si>
  <si>
    <t>LISTON CATANIA OLIVAS MULT. 15X45 CORONA</t>
  </si>
  <si>
    <t>LISTON JANA MULT. 15X45 CORONA</t>
  </si>
  <si>
    <t>LISTON ANDALUZ MULT. 13.5X43 CORONA</t>
  </si>
  <si>
    <t>LISTON BANGKOK MULT. 15X40 CORONA</t>
  </si>
  <si>
    <t>LISTON TERMAL VELAS MULT. 15X45 CORONA</t>
  </si>
  <si>
    <t>LISTON SALVATIERRA MULT. 13.5X43 CORONA</t>
  </si>
  <si>
    <t>BRICK METRO BLANCO EFECTO ESCAMAS ST 9X27 PRIM. ALFA (0.97)</t>
  </si>
  <si>
    <t>BRICK METRO NEGRO BR 9X27 PRIM. ALFA (0.97)</t>
  </si>
  <si>
    <t>BRICK AZUL PETROLEO 8.8X27 CORONA</t>
  </si>
  <si>
    <t>BRICK ROJO 15.6X30.5 CORONA</t>
  </si>
  <si>
    <t>DECORADO ESCALON PIEDRA BONITA NEGRO 8.68X34.2 CORONA</t>
  </si>
  <si>
    <t>BRICK ARDESIA MARRONE 7X30 PRIM. ALFA (1.64)</t>
  </si>
  <si>
    <t>BRICK OPALO BLUE 7X30 PRIM. ALFA (1.64)</t>
  </si>
  <si>
    <t>BRICK METRO CELESTE BR 9X27 PRIM. ALFA (0.97)</t>
  </si>
  <si>
    <t>BRICK METRO AZUL CAPRI BR 9X27 PRIM. ALFA (0.97)</t>
  </si>
  <si>
    <t>BRICK GRES ACQUA BLANCO 30X7 ALFA (1.1)</t>
  </si>
  <si>
    <t>BRICK GRES ACQUA GRIS 30X7 ALFA (1.1)</t>
  </si>
  <si>
    <t>BRICK GRES ACQUA TAUPE 30X7 ALFA (1.1)</t>
  </si>
  <si>
    <t>BRICK GRES ACQUA CELESTE 30X7 ALFA (1.1)</t>
  </si>
  <si>
    <t>BRICK ATELIER TAUPE 8.8X27 CORONA</t>
  </si>
  <si>
    <t>BRICK BLANCO MATE 15.6X30.5 CORONA</t>
  </si>
  <si>
    <t>BRICK BLANCO MATE 8.8X27 CORONA</t>
  </si>
  <si>
    <t>BRICK VITRO BLANCO 7.1X21.7 CORONA</t>
  </si>
  <si>
    <t>FIORELA DECO MATE 19.8X19.8 PRIM. ALFA (1.76)</t>
  </si>
  <si>
    <t>BORGO BLANCO BRIL. 19.8X19.8 PRIM. ALFA (1.76)</t>
  </si>
  <si>
    <t>BORGO PETRÓLEO BRIL. 19.8X19.8 PRIM. ALFA (1.76)</t>
  </si>
  <si>
    <t>LADERA DECO MATE 19.8X19.8 PRIM. ALFA (1.76)</t>
  </si>
  <si>
    <t>CUADRADO ECLIPSE SOMBRA NEGRO 19.8X19.8 CORONA</t>
  </si>
  <si>
    <t>CUADRADO ECLIPSE LUZ NEGRO 19.8X19.8 CORONA</t>
  </si>
  <si>
    <t>PISO PARED HEXAGONO INVIERNO GRIS  23.2X26.8 PRIM. CORONA (0.52)</t>
  </si>
  <si>
    <t>CUADRADO FEZ FLORES 19.8X19.8 MULT. CORONA</t>
  </si>
  <si>
    <t>CUADRADO FEZ PETALOS 19.8X19.8 MULT. CORONA</t>
  </si>
  <si>
    <t>CUADRADO FEZ CIRCULOS 19.8X19.8 MULT. CORONA</t>
  </si>
  <si>
    <t>CUADRADO CENTURY 3 MULT. 19.8X19.8  CORONA</t>
  </si>
  <si>
    <t>CUADRADO CENTURY 1 MULT. 19.8X19.8 CORONA</t>
  </si>
  <si>
    <t>PISO PARED HEXAGONO COTTO TERRACOTA 23.2X26.8 PRIM. CORONA (0.52)</t>
  </si>
  <si>
    <t>PISO PARED HEXAGONO HIERBABUENA MULT. 23.2X26.8 PRIM. CORONA (0.52)</t>
  </si>
  <si>
    <t>PISO PARED HEXAGONO MARDEN AZUL PRIM. CORONA (0.52)</t>
  </si>
  <si>
    <t>DECORADO TOULOUSE ROJO15x15 ALFA</t>
  </si>
  <si>
    <t>DECORADO ARLES ROJO 15x15 ALFA</t>
  </si>
  <si>
    <t>DECORADO NARBONA SAHARA 15x15 ALFA</t>
  </si>
  <si>
    <t>DECORADO NIMBES ROJO 15x15 ALFA</t>
  </si>
  <si>
    <t>DECORADO VERSALLES ROJO 15x15 ALFA</t>
  </si>
  <si>
    <t>DECORADO VERSALLES SAHARA 15X15 ALFA</t>
  </si>
  <si>
    <t>DECORADO CUADRADO FAYSAL MULT. 19.8X19.8 CORONA</t>
  </si>
  <si>
    <t>PISO PARED ALFARERO FLORA TERRACOTA 30.6X30.6 PRIM. CORONA (1.31)</t>
  </si>
  <si>
    <t>[LIQUIDAR] PISO PARED ALFARERO TERRACOTA 30.6X30.6 CORONA (1.31)</t>
  </si>
  <si>
    <t>PISO PARED ALFARERO MARCO TERRACOTA 30.6X30.6 PRIM CORONA (1.31)</t>
  </si>
  <si>
    <t>PISO PARED ARGENTA ROMBOS NEGRO 30.6X30.6 CORONA (1.31)</t>
  </si>
  <si>
    <t>PISO COLONIAL MULTICOLOR 19.8X19.8 PRIM. CORONA (1.1)</t>
  </si>
  <si>
    <t>PISO PARED ARGENTA LINEAS NEGRO 30.6X30.6 PRIM. CORONA (1.31)</t>
  </si>
  <si>
    <t>DECORADO CUADRADO MALIK MULTICOLOR 19.8X19.8 CORONA</t>
  </si>
  <si>
    <t>TERRE DECO MULT. 30.6X30.6 PRIM. CORONA (1.31)</t>
  </si>
  <si>
    <t>DECORADO MANDALA CAMELIA MULTICOLOR 19.8X19.8 CORONA</t>
  </si>
  <si>
    <t>MANDALA LIRIO MULTICOLOR 19.8X19.8 CORONA</t>
  </si>
  <si>
    <t>MANDALA JAZMIN MULTICOLOR 19.8X19.8 CORONA</t>
  </si>
  <si>
    <t>CUADRADO MUNIR MULTICOLOR 19.8X19.8 CORONA</t>
  </si>
  <si>
    <t>PISO PARED PALMI CRUZ MULTICOLOR 19.8X19.8 CORONA</t>
  </si>
  <si>
    <t>CUADRADO PALMI MARCO MULTICOLOR 19.8X19.8 CORONA</t>
  </si>
  <si>
    <t>CUADRADO PALMI LIS MULTICOLOR 19.8X19.8 CORONA</t>
  </si>
  <si>
    <t>DECORADO CUADRADO SALIM AZUL 19.8X19.8 PRIM. CORONA</t>
  </si>
  <si>
    <t>MOSAICO LINEAS MULTICOLOR 30.5X30.5 DECOR</t>
  </si>
  <si>
    <t>DECORADO MINI OLAS AZUL 15X45 TU CASSA</t>
  </si>
  <si>
    <t>MOSAICO RIO CHEVRON AZUL 28X32.5 DECOR</t>
  </si>
  <si>
    <t>DECORADO TENTACION CIRCULOS NEGROS 15X45 TU CASSA</t>
  </si>
  <si>
    <t>DECORADO CUADRADO NAIR NEGRO 19.8X19.8 CORONA</t>
  </si>
  <si>
    <t>DECORADO CUADRADO MACU MULT. 19.8X19.8 CORONA</t>
  </si>
  <si>
    <t>DECORADO CUADRADO IDRIS MULT. 19.8X19.8 CORONA</t>
  </si>
  <si>
    <t>ROSARIO FONDO BLANCO 15X15 PRIM. ALFA</t>
  </si>
  <si>
    <t>MOSAICO VINTAGE MULTIC 27X26.64 DECOR.</t>
  </si>
  <si>
    <t>DECORADO HIDRAULICO STAR 30X30 TU CASSA</t>
  </si>
  <si>
    <t>CUADRADO KALED CU AZUL 19.8X19.8 PRIM. CORONA</t>
  </si>
  <si>
    <t>MOSAICO ANTARTICO GRIS 30X30 CORONA</t>
  </si>
  <si>
    <t>MOSAICO SANTA BARBARA 2 CAFE 7.3X29.8 CORONA</t>
  </si>
  <si>
    <t>MOSAICO SOUL AZUL 28.3X30.1 CORONA</t>
  </si>
  <si>
    <t xml:space="preserve"> MOSAICO HIMALAYA BEIGE 29.2X32.6 CORONA</t>
  </si>
  <si>
    <t>MOSAICO SOUL BEIGE 28.3X30.1 CORONA</t>
  </si>
  <si>
    <t>MOSAICO SELVA GRIS 30X30 CORONA</t>
  </si>
  <si>
    <t>MOSAICO SELVA VERDE 30X30 CORONA</t>
  </si>
  <si>
    <t>MOSAICO PIEDRA FRANCESA MULT 29.2X32.6 CORONA</t>
  </si>
  <si>
    <t>MOSAICO NUEVO EKKO MULT. 30.5X30.5 CORONA</t>
  </si>
  <si>
    <t>MOSAICO FILOSOFAL MULT. 31X33 CORONA</t>
  </si>
  <si>
    <t>[LIQUIDAR] MOSAICO SANTA BIBIANA MULT. 7.3X29.8 CORONA</t>
  </si>
  <si>
    <t>MOSAICO GRES DUNA ANCESTRAL 30X30 ALFA</t>
  </si>
  <si>
    <t>MALLA BOSTON AMBAR 30.5X30.5 ALFA</t>
  </si>
  <si>
    <t>MALLA ROM. GAUDI CREMA  30X23.5 ALFA</t>
  </si>
  <si>
    <t>MOSAICO WAYU MULTICOLOR 30X30 CORONA</t>
  </si>
  <si>
    <t>MOSAICO BRONX MULTICOLOR 30X30 CORONA</t>
  </si>
  <si>
    <t>MOSAICO FRANCESA CUADROS MULTICOLOR 30X30 CORONA</t>
  </si>
  <si>
    <t>MALLA MARANTA 30X30 ALFA</t>
  </si>
  <si>
    <t>MALLA SAUCE MARRON 24X30 ALFA</t>
  </si>
  <si>
    <t>MALLA SANTANDER TRAPECIOS 30.5X30.5 ALFA</t>
  </si>
  <si>
    <t>MALLA HEXAGONO NOGAL BEIGE 21X21 ALFA</t>
  </si>
  <si>
    <t>MALLA HEXAGONO NOGAL GRIS 21X21 ALFA</t>
  </si>
  <si>
    <t>MALLA HEXAGONO NOGAL CAFE 21X21 ALFA</t>
  </si>
  <si>
    <t>MOSAICO TAPETE FIESTA MO-30 30.5X30.5 PRIM. ALFA</t>
  </si>
  <si>
    <t>MOSAICO MACERATA MULTICOLOR 30X30 CORONA</t>
  </si>
  <si>
    <t>MOSAICO MACERATA BEIGE 30X30 CORONA</t>
  </si>
  <si>
    <t>BASE DECORADA MICAELA MULTICOLOR 30X60 CORONA</t>
  </si>
  <si>
    <t>BASE DECORADA MARISELA MULTICOLOR 30X60 CORONA</t>
  </si>
  <si>
    <t>BASE DECORADA CHIPRE TAUPE 20.5X60 CORONA</t>
  </si>
  <si>
    <t>BASE DECORADA CENIT MULTICOLOR 30X60 CORONA</t>
  </si>
  <si>
    <t>LISTELLO GALESA NEGRO 8X25 CORONA</t>
  </si>
  <si>
    <t>LISTELLO ALLEGRO CAFE 8X25 CORONA</t>
  </si>
  <si>
    <t>LISTELLO COLOMBO AZUL 8X25 CORONA</t>
  </si>
  <si>
    <t>(E) PISO PARED DECORADA ATREIDES MULT. 30X60 PRIM. CORONA (1.8)</t>
  </si>
  <si>
    <t>BASE DECO TESELA MULTICOLOR 20.5X60 PRIM. CORONA</t>
  </si>
  <si>
    <t xml:space="preserve">BASE DECORADA ORIKATA 3D BLANCO 25X25 CORONA </t>
  </si>
  <si>
    <t xml:space="preserve">BASE DECORADA ORIKATA 3D AGUAMARINA 25X25 CORONA </t>
  </si>
  <si>
    <t>CUADRADO MALAGA  DECO AZUL 31.5X31.5 CORONA</t>
  </si>
  <si>
    <t>CUADRADO MALAGA  BLANCO 31.5X31.5 CORONA</t>
  </si>
  <si>
    <t>BASE DECORADA ALTADENA NEGRO 30X60 CORONA</t>
  </si>
  <si>
    <t>BASE DECORADA BROOKLYN NEGRO 30X60 CORONA</t>
  </si>
  <si>
    <t>BASE DECORADA INDI ROMBOS GRIS 30X60 CORONA</t>
  </si>
  <si>
    <t>BASE DECORADA CUADRADO DALLAS AZUL 31.5X31.5 CORONA</t>
  </si>
  <si>
    <t>(E) PARED DECORADA ATREIDES MULT. 30X60 PRIM. CORONA (1.62)</t>
  </si>
  <si>
    <t>BASE DECORADA PLAYA CRISTAL AZUL 25X43.2 CORONA</t>
  </si>
  <si>
    <t>LISTON TERMAL AROMA MULT 15X45 CORONA</t>
  </si>
  <si>
    <t>LISTON CALAMONTE COOK MULT. 15X45 CORONA</t>
  </si>
  <si>
    <t>LISTON TERRANOVA CAFE 15X45 CORONA</t>
  </si>
  <si>
    <t>BASE DECORADA PERSEO GRIS 30X60 CORONA</t>
  </si>
  <si>
    <t>BASE DECORADA BIRKA MULTICOLOR 30X60 CORONA</t>
  </si>
  <si>
    <t>BASE DECORADA SAZON MULT. 20X60 CORONA</t>
  </si>
  <si>
    <t>BASE DECORADA CAPPUCCINO BEIGE 30X60 CORONA</t>
  </si>
  <si>
    <t>BASE DECORADA SERENA MULTICOLOR 30X60 CORONA</t>
  </si>
  <si>
    <t>BASE DECORADA DINASTIA MULTICOLOR 30X60 CORONA</t>
  </si>
  <si>
    <t>LISTON BLU AZUL 15X45 CORONA</t>
  </si>
  <si>
    <t>BASE DECORADA MORISCOS MULTICOLOR 30X60 CORONA</t>
  </si>
  <si>
    <t>BASE DECORADA VERTICE MULTICOLOR 30.1X75.3 CORONA</t>
  </si>
  <si>
    <t>DECORADO KOBE MULT 30X60 CORONA</t>
  </si>
  <si>
    <t>DECORADO ART ARANDA 30X60 GRIS DECOR.</t>
  </si>
  <si>
    <t>DECORADO CAPRICE CREMA 15.5X50 TP</t>
  </si>
  <si>
    <t>BASE DECORADA ALTADENA MULTICOLOR CU 30X60 PRIM. CORONA</t>
  </si>
  <si>
    <t>[LIQUIDAR] DECORADO SALPICON MULT. 15X45 CORONA</t>
  </si>
  <si>
    <t>LISTELLO ALLEGRO NEGRO 8X25 PRIM. CORONA</t>
  </si>
  <si>
    <t>PARED CANADA BLANCO MATE 30X60 PRIM. IMP (1.62)</t>
  </si>
  <si>
    <t>NEW AQUA AZUL 30X30 SEG. ALFA(1.86)</t>
  </si>
  <si>
    <t>TIBET GREY 24X90 PRIM. ALFA (1.3)</t>
  </si>
  <si>
    <t>PISO VALS GRIS 60X60 SEG. CORONA (1.8)</t>
  </si>
  <si>
    <t>PARRAL BLANCO 60X60 SEG. CORONA (1.8)</t>
  </si>
  <si>
    <t>VENETO NEGRO 55.2X55.2 SEG. CORONA(1.82)</t>
  </si>
  <si>
    <t>(E) ÓPALO GREY 30X45 PRIM. ALFA (1.78)</t>
  </si>
  <si>
    <t>PARED ESTRUC NACAR BLANCO 25X40 PRIM. CORONA (1.50)</t>
  </si>
  <si>
    <t>(E) GRANATE BEIGE 30X45 PRIM. ALFA (1.78)</t>
  </si>
  <si>
    <t>PARED NALEA NEGRO 30X60 PRIM. CORONA (1.62)</t>
  </si>
  <si>
    <t>PARED NALEA GRIS OSCURO 30X60 PRIM. CORONA (1.62)</t>
  </si>
  <si>
    <t>PARED PERLA GRIS 30X60 PRIM. CG (1.62)</t>
  </si>
  <si>
    <t>STONIA GREY 45X45 PRIM. ALFA (1.82)</t>
  </si>
  <si>
    <t>PARED NEXO CAFÉ 30X45 PRIM. CORONA (1.89)</t>
  </si>
  <si>
    <t>ZANA BEIGE 51X51 PRIM. CORONA (2.34)</t>
  </si>
  <si>
    <t>TESEA BEIGE 55.2X55.2 PRIM. CORONA (1.82)</t>
  </si>
  <si>
    <t>PARED ESTRUC. BURBANO ARENA 30X60 PRIM. CORONA (1.80)</t>
  </si>
  <si>
    <t>PARED ESTRUC GUATAVITA BLANCO 30X45 PRIM. CORONA (1.89)</t>
  </si>
  <si>
    <t>PARED ESTRUCTURADA ADRIA BLANCO 30X60 PRIM. CORONA (1.80)</t>
  </si>
  <si>
    <t>(E) PARED ADRIA BLANCO 30X60 PRIM. CORONA (1.80)</t>
  </si>
  <si>
    <t>(E) PARED ESTRUCTURADA ABRIL GRIS OSCURO 30X60 PRIM. CORONA (1.8)</t>
  </si>
  <si>
    <t>OXFORD BEIGE 45X45 PRIM. ALFA (1.82)</t>
  </si>
  <si>
    <t>HAWAII GREY 30X45 PRIM. ALFA (1.51)</t>
  </si>
  <si>
    <t>HAWAII IVORY 61X61 PRIM. ALFA (1.86)</t>
  </si>
  <si>
    <t>ÓPALO IVORY 30X45 PRIM. ALFA (1.51)</t>
  </si>
  <si>
    <t>(E) PISO MALLORCA BEIGE 55.2X55.2 PRIM. CORONA (1.82)</t>
  </si>
  <si>
    <t>PARED ESTRUC. ILARIA ARENA 30X60 PRIM. CORONA (1.8)</t>
  </si>
  <si>
    <t>PARED DAVINCI BLANCO 30X60 PRIM. CORONA (1.8)</t>
  </si>
  <si>
    <t>ZANA GRIS 51X51 PRIM. CORONA (2.34)</t>
  </si>
  <si>
    <t>PISO TRENTINO BLANCO 51X51 PRIM. CORONA (2.34)</t>
  </si>
  <si>
    <t>CALACATTA GOLDEN BR. 61X61 SEG. ALFA (1.86)</t>
  </si>
  <si>
    <t>MÍTICA MARFIL 43X90 SEG. ALFA (1.54)</t>
  </si>
  <si>
    <t>(E) ÓPALO GREY 30X45 PRIM. ALFA (1.51)</t>
  </si>
  <si>
    <t>ÓPALO GREY 61X61 PRIM. ALFA (1.86)</t>
  </si>
  <si>
    <t>PARED ALMAR BLANCO 30X60 PRIM. CORONA (1.8)</t>
  </si>
  <si>
    <t>PISO ADRIANO TAUPE 60X60 PRIM. CORONA (1.8)</t>
  </si>
  <si>
    <t>PARED ADRIANO GRIS 30X60 PRIM. CORONA (1.8)</t>
  </si>
  <si>
    <t>HAWAII IVORY 30X45 PRIM. ALFA (1.51)</t>
  </si>
  <si>
    <t>PARED ESTRUC CASTILLA BRILLANTE ARENA 30X60 PRIM. CORONA (1.8)</t>
  </si>
  <si>
    <t>MADERA MADAGASCAR SHERRY 61X61 PRIM. ALFA (1.86)</t>
  </si>
  <si>
    <t>PISO SURCO BEIGE 45X45 ALFA (1.58)</t>
  </si>
  <si>
    <t>(E) NEW CARRARA GOLD 30X60 SEG. ALFA (1.83)</t>
  </si>
  <si>
    <t>LORY LIGHT GREY 61X61 SEG. ALFA (1.86)</t>
  </si>
  <si>
    <t>PARED POSEIDON GRIS 30.1X75.3 PRIM. CORONA (1.35)</t>
  </si>
  <si>
    <t>ROYAL BEIGE BR. 30X60 SEG. ALFA (1.28)</t>
  </si>
  <si>
    <t>PARED MONARCA GRIS 30X60 PRIM. CORONA (1.80)</t>
  </si>
  <si>
    <t>PARED CASARINA GRIS 30X60 PRIM. CORONA (1.80)</t>
  </si>
  <si>
    <t>PARED CASARINA MARFIL 30X60 PRIM. CORONA (1.80)</t>
  </si>
  <si>
    <t>PISO ADRIANO GRIS 60X60 PRIM. CORONA (1.80)</t>
  </si>
  <si>
    <t>PARED CANADA BETA NEGRA 30X60 PRIM. CG (1.62)</t>
  </si>
  <si>
    <t>PARED CASTILLA ARENA 30X60 PRIM. CORONA (1.80)</t>
  </si>
  <si>
    <t>LORY DARK GREY 30X60 SEG. ALFA (1.28)</t>
  </si>
  <si>
    <t>(E)NEW CARRARA HUESO GOLD 30X60 PRIM. ALFA (1.83)</t>
  </si>
  <si>
    <t>AGATA GREY 30X60 PRIM. ALFA (1.83)</t>
  </si>
  <si>
    <t>[LIQUIDAR] CALACATTA GOLDEN BR. 61X61 PRIM. ALFA (1.86)</t>
  </si>
  <si>
    <t>ROYAL BEIGE BR. 61x61 PRIM. ALFA (1.86)</t>
  </si>
  <si>
    <t>(E) PARED BURBANO HIELO 30X60 PRIM. CORONA (1.8)</t>
  </si>
  <si>
    <t>(E) PARED BURBANO ARENA 30X60 PRIM. CORONA (1.8)</t>
  </si>
  <si>
    <t>(E) PARED GERMANIA HIELO 30X60 PRIM. CORONA (1.8)</t>
  </si>
  <si>
    <t>(E) PARED BARLOVENTO BEIGE 30X60 PRIM. CORONA (1.8)</t>
  </si>
  <si>
    <t>LINARES BEIGE 60X60 PRIM. CORONA (1.8)</t>
  </si>
  <si>
    <t>CALACATTA GOLD BR. 30.5X30.5 ALFA PRIM. (1.86)</t>
  </si>
  <si>
    <t>STATUARIO VENATO BLANCO 61x61 PRIM. ALFA (1.86)</t>
  </si>
  <si>
    <t>ÁGATA GREY 61x61 PRIM. ALFA (1.86)</t>
  </si>
  <si>
    <t xml:space="preserve"> CONGO MOKA CAFE 24X90 PRIM. ALFA (1.3)</t>
  </si>
  <si>
    <t>PIETRA GREY 61x61 PRIM. ALFA (1.86)</t>
  </si>
  <si>
    <t>BELAYA GRIS 51X51 PRIM. CORONA (2.08)</t>
  </si>
  <si>
    <t>[LIQUIDAR] DECART BRILLANTE 30X60 PRIM. (1.46) ALFA</t>
  </si>
  <si>
    <t>CENTAURI GRIS 30.5X45 PRIM. ALFA (1.51)</t>
  </si>
  <si>
    <t>MENORCA GRIS 60X60 PRIM. CORONA (1.80)</t>
  </si>
  <si>
    <t>(E) PARED TRANI BLANCO 30X60 PRIM. CORONA (1.44)</t>
  </si>
  <si>
    <t>FROZEN GRIS 60X60 PRIM. CORONA (1.80)</t>
  </si>
  <si>
    <t>OASIS GRIS 60X60 PRIM. CORONA (1.80)</t>
  </si>
  <si>
    <t>ONIX GOLD BEIGE 60X60 PRIM. CORONA (1.80)</t>
  </si>
  <si>
    <t>MANCORA ARD CAFÉ 33.8X33.8 PRIM. CORONA (1.60)</t>
  </si>
  <si>
    <t>GRANATE BEIGE 45X45 PRIM. ALFA (1.82)</t>
  </si>
  <si>
    <t>ESMERALDA SATINADA 30X45 PRIM. ALFA (1.51)</t>
  </si>
  <si>
    <t>[LIQUIDAR] ALPES GRAFITO 43X90 PRIM. ALFA (1.54)</t>
  </si>
  <si>
    <t>(E) GRANATE BEIGE 30X45 PRIM. ALFA (1.51)</t>
  </si>
  <si>
    <t>ONICE BIANCO BRILLANTE 30X60 PRIM. ALFA (1.46)</t>
  </si>
  <si>
    <t>PARED NOA BEIGE 30X60 PRIM. CORONA (1.44)</t>
  </si>
  <si>
    <t>CAPRI BLANCO 55.2X55.2 PRIM. CORONA (1.82)</t>
  </si>
  <si>
    <t>PARED GERMANIA HIELO 25X43.2 PRIM. CORONA (1.94)</t>
  </si>
  <si>
    <t>PARED DUOMO NEGRO 30X45 PRIM. CORONA (1.89)</t>
  </si>
  <si>
    <t>ONICE BIANCO BRILLANTE 30X60 SEG. ALFA (1.46)</t>
  </si>
  <si>
    <t>PISO MARMOL VIZCAYA CAFÉ 60X60 SEG. CORONA (1.80)</t>
  </si>
  <si>
    <t>PARED TRANI GRIS 30X60 PRIM. CORONA (1.44)</t>
  </si>
  <si>
    <t>PARED ESTRUCT. CASTELLANA HIELO 30X45 PRIM. CORONA (1.89)</t>
  </si>
  <si>
    <t>ZEUS MARFIL 60X60 PRIM. CORONA (1.80)</t>
  </si>
  <si>
    <t>PARED ADARE BEIGE 30X60 PRIM. CORONA (1.80)</t>
  </si>
  <si>
    <t>VIRGO BEIGE 55.2X55.2 PRIM. CORONA (1.52)</t>
  </si>
  <si>
    <t>[LIQUIDAR] OLIVERA BEIGE 55.2X55.2 PRIM. CORONA (1.52)</t>
  </si>
  <si>
    <t>CASSIA BEIGE ST 30X45 PRIM. ALFA (1.51)</t>
  </si>
  <si>
    <t>ROCCA BEIGE 30.5X30.5 PRIM. ALFA ( 1.86)</t>
  </si>
  <si>
    <t>PARED DUOMO BLANCO 30X45 PRIM. CORONA (1.89)</t>
  </si>
  <si>
    <t>PISO CITRINO BEIGE 55.2X55.2 PRIM.CORONA (1.52)</t>
  </si>
  <si>
    <t>BARY OFF WHITE BR 45X45 PRIM. ALFA (1.82)</t>
  </si>
  <si>
    <t>BARY GREY BR 45X45 PRIM. ALFA (1.82)</t>
  </si>
  <si>
    <t>[LIQUIDAR] PARED BARY OFF WHITE BR 30X45 PRIM. ALFA (1.51)</t>
  </si>
  <si>
    <t>LORY BEIGE 30X60 PRIM. ALFA (1.28)</t>
  </si>
  <si>
    <t>PARED MANTIS GRIS OSCURO 30X45 PRIM. CORONA (1.89)</t>
  </si>
  <si>
    <t>PARED DECO MULT. 25X43.2 PRIM. CORONA(1.94)</t>
  </si>
  <si>
    <t>GALO MULT. 55.2X55.2 PRIM. CORONA (1.52)</t>
  </si>
  <si>
    <t>ROCCA GRIS 30X45 PRIM. ALFA ( 1.51)</t>
  </si>
  <si>
    <t>PISO AIRA BEIGE 55.2X55.2 PRIM. CORONA (1.52)</t>
  </si>
  <si>
    <t>MARMOL CARRARA CREMA BR 61X61 PRIM. ALFA (1.86)</t>
  </si>
  <si>
    <t>PARED MANTIS GRIS CLARO 30X45 PRIM. CORONA (1.89)</t>
  </si>
  <si>
    <t>PARED PINZON BEIGE 30X45 PRIM. CORONA (1.89)</t>
  </si>
  <si>
    <t>PARED ROCCA BEIGE BR 30X45 PRIM. ALFA (1.51)</t>
  </si>
  <si>
    <t>STONIA GREY 30.5X60 SEG. ALFA(1.28)</t>
  </si>
  <si>
    <t>DIAMANTE ARNI 58.4X118.4 SEG. ITALIA (2.07)</t>
  </si>
  <si>
    <t>AVILA BR 61X61 PRIM. ALFA (1.86)</t>
  </si>
  <si>
    <t>SIBILA BLANCO 60X60 PRIM. CORONA (1.80)</t>
  </si>
  <si>
    <t>MARMOL CALACATA GREY 30.5X60 PRIM. ALFA (1.28)</t>
  </si>
  <si>
    <t>NEW BOTICCINO BLANCO BR  61X61 SEG. ALFA (1.86)</t>
  </si>
  <si>
    <t>ZEBRINO MARFIL 60X60 PRIM. CORONA (1.80)</t>
  </si>
  <si>
    <t>[LIQUIDAR] MARMOL ASTRA IVORY BR 61X61 PRIM. ALFA (1.86)</t>
  </si>
  <si>
    <t>VALI PERLA  60X60 PRIM. CORONA (1.80)</t>
  </si>
  <si>
    <t>BOTICCINO BLANCO SATIN. 61X61 PRIM. ALFA (1.86)</t>
  </si>
  <si>
    <t>PARED ESTRUCT. CALAIS BEIGE 25X35 PRIM. CORONA (2.00)</t>
  </si>
  <si>
    <t>PARED MAROCO MARFIL 30X60 PRIM. CORONA (1.44)</t>
  </si>
  <si>
    <t>ANTAR GRAFITO BRILLANTE 25X75 PRIM. ITALIA (1.50)</t>
  </si>
  <si>
    <t>TRAVERTINO MARFIL 45X45 SEG. ALFA (1.82)</t>
  </si>
  <si>
    <t>PREZIOSI CARAMELO 60X60 PRIM. CORONA (1.80)</t>
  </si>
  <si>
    <t>[LIQUIDAR] PARED MAR DEL PLATA BEIGE 25X35 PRIM. CORONA (2.00)</t>
  </si>
  <si>
    <t>NEVADO BLANCO 55.2X55.2 PRIM. CORONA (1.52)</t>
  </si>
  <si>
    <t>PARED MILONGA BEIGE 25X35 PRIM. CORONA (2.00)</t>
  </si>
  <si>
    <t>(E) OPERA BLANCO 55.2X55.2 PRIM. CORONA (1.82)</t>
  </si>
  <si>
    <t>CREMA SELECTA 45X45 SEG. ALFA (1.82)</t>
  </si>
  <si>
    <t>BOTICCINO BLANCO 45X45 SEG. ALFA (1.82)</t>
  </si>
  <si>
    <t>BOTICCINO BLANCO 45X45 PRIM. ALFA (1.82)</t>
  </si>
  <si>
    <t>TRAVERTINO MARFIL 45X45 PRIM. ALFA(1.82)</t>
  </si>
  <si>
    <t>PARED MARIA MARFIL 25X35 PRIM. CORONA (2.00)</t>
  </si>
  <si>
    <t>CREMA SELECTA HD 45 X45 PRIM. ALFA(1.82)</t>
  </si>
  <si>
    <t>(E) MANTIS GRIS 51X51 PRIM. CORONA (2.08)</t>
  </si>
  <si>
    <t>VENETO BLANCO 55.2X55.2 PRIM. CORONA (1.52)</t>
  </si>
  <si>
    <t>AQUA TAUPE 30X30 PRIM. ALFA(1.86)</t>
  </si>
  <si>
    <t>NEW AQUA BLANCO 30X30 PRIM. ALFA(1.86)</t>
  </si>
  <si>
    <t>PARED ESTRUCTURADA TANA BEIGE 25X35 PRIM. CORONA(2.00)</t>
  </si>
  <si>
    <t>MIKONOS ARD GRIS 33X33 PRIM. CORONA(1.6)</t>
  </si>
  <si>
    <t>MIKONOS ARD BLANCO 33.8X33.8 PRIM. CORONA(1.6)</t>
  </si>
  <si>
    <t>MIKONOS ARD AZUL 33.8X33.8 PRIM. CORONA(1.6)</t>
  </si>
  <si>
    <t>MIKONOS ARD NEGRO 33X33 PRIM. CORONA(1.6)</t>
  </si>
  <si>
    <t>PARED VASANA BLANCO 30.1X75.3 SEG. CORONA (1.58)</t>
  </si>
  <si>
    <t>PARED LUNEA BLANCO 25X40 PRIM. CORONA (1.5)</t>
  </si>
  <si>
    <t>(E) PARED PLANA BLANCO 30X60 PRIM. CORONA (1.8)</t>
  </si>
  <si>
    <t>PISO PARED BLANCO BRILLANTE 30.5X30.5 PRIM. ALFA (1.86)</t>
  </si>
  <si>
    <t>PARED BLANCO BRILLANTE 30X60 IMP (1.62)</t>
  </si>
  <si>
    <t>(E) PISO PARED NATAL BLANCO 30X60 PRIM. CORONA (1.8)</t>
  </si>
  <si>
    <t>[LIQUIDAR] PRISMA NEGRO 20X20 PRIM. ALFA (1.76)</t>
  </si>
  <si>
    <t xml:space="preserve"> PRISMA MENTA 20x20 PRIM ALFA (1.76)</t>
  </si>
  <si>
    <t>PARED JAYA PLANA BLANCO 25X43.2 PRIM. CORONA (1.94)</t>
  </si>
  <si>
    <t>NEW ECOPLUS BLANCO 19.8X19.8 SEG. ALFA (1.76)</t>
  </si>
  <si>
    <t>OASIS GRIS BR 20X20 PRIM. ALFA (2.00)</t>
  </si>
  <si>
    <t>OASIS AZUL CAPRI BR 20X20 PRIM. ALFA (2.00)</t>
  </si>
  <si>
    <t>PARED BLANCO SATINADO 30X60 SEG. ALFA(1.28)</t>
  </si>
  <si>
    <t>NEW ECOPLUS BLANCO 19.8X19.8 PRIM. ALFA (1.76)</t>
  </si>
  <si>
    <t>VANCOUVER GRIS 60X60 PRIM. CORONA(1.8)</t>
  </si>
  <si>
    <t>VANCOUVER BEIGE 60X60 PRIM. CORONA(1.8)</t>
  </si>
  <si>
    <t>PARED BLANCO SATINADO 30.5X60 PRIM. ALFA(1.83)</t>
  </si>
  <si>
    <t>PARED BLANCO SATINADO 30.5X45 PRIM. ALFA(1.51)</t>
  </si>
  <si>
    <t>PARED ARA BLANCO 30X45 PRIM. ALFA(1.51)</t>
  </si>
  <si>
    <t>(E) PARED ANTILA BLANCO 30.5X60 SEG. ALFA(1.83)</t>
  </si>
  <si>
    <t>(E) PARED ANTILA BLANCO 30.5X60 PRIM. ALFA(1.83)</t>
  </si>
  <si>
    <t>[LIQUIDAR] ANTIQUE BLANCO 45X45 PRIM. ALFA(1.82)</t>
  </si>
  <si>
    <t>LAIKA BEIGE 60X60 SEG. CORONA(1.8)</t>
  </si>
  <si>
    <t>PISO PARED ESTRUC PIEDRA BONITA NEGRO 41.1X92.6 SEG. CORONA (1.14)</t>
  </si>
  <si>
    <t>PARED BASALTINA GRIS 30.1X75.3 SEG. CORONA (1.58)</t>
  </si>
  <si>
    <t>STRATA SILVER 30X30 PRIM. ALFA (1.86)</t>
  </si>
  <si>
    <t>STRATA BEIGE 30X30 PRIM. ALFA (1.86)</t>
  </si>
  <si>
    <t>PISO BOSTON NOCE 45X45 PRIM. ALFA (1.82)</t>
  </si>
  <si>
    <t>NORDICO GRIS 45X45 PRIM. ALFA (1.82)</t>
  </si>
  <si>
    <t>(E) AMADEO MULTICOLOR 30X60 PRIM. CORONA (1.80)</t>
  </si>
  <si>
    <t>PISO PARED ARABIA ARD® PRO BEIGE 30X60 PRIM. CORONA (1.8)</t>
  </si>
  <si>
    <t>(E) VANCOUVER HIELO 30X60 PRIM. CORONA (1.8)</t>
  </si>
  <si>
    <t>(E) VANCOUVER BEIGE 30X60 PRIM. CORONA (1.8)</t>
  </si>
  <si>
    <t>(E) PISO PARED VANCOUVER CAFE 30X60 PRIM. CORONA (1.80)</t>
  </si>
  <si>
    <t>(E) NORDICO BEIGE CORAL 30.5X60 PRIM ALFA (1.65)</t>
  </si>
  <si>
    <t>(E) PISO PARED ESTRUC PETRA TORTORA 30X60 PRIM. CORONA (1.80)</t>
  </si>
  <si>
    <t>VOLCÁNICA ARENA MT 61X61 SEG. ALFA (1.86)</t>
  </si>
  <si>
    <t>(E) NORDICO GRIS 30.5X60 PRIM. ALFA (1.83)</t>
  </si>
  <si>
    <t>PARSO GRIS 30X60 SEG. ALFA (1.28)</t>
  </si>
  <si>
    <t>(E) PARED ESTRUC. CIENAGA ARENA 30.1X75.3 PRIM. CORONA (1.58)</t>
  </si>
  <si>
    <t>EMPORIO ARD PRO CAFE 30X60 PRIM. CORONA (1.80)</t>
  </si>
  <si>
    <t>NORDICO GRIS 30.5X60 SEG. ALFA (1.28)</t>
  </si>
  <si>
    <t>SUESCA BEIGE 43X90 SEG. ALFA (1.54)</t>
  </si>
  <si>
    <t>VOLCÁNICA ARENA MT 61X61 PRIM. ALFA (1.86)</t>
  </si>
  <si>
    <t>PIZARRA NATURAL NEGRO 51X51 PRIM. CORONA (2.08)</t>
  </si>
  <si>
    <t>OREGON COTTO 43X90 SEG. ALFA (1.54)</t>
  </si>
  <si>
    <t>OAXACA MOCCA MT 61X61 PRIM. ALFA (1.86)</t>
  </si>
  <si>
    <t>(E) SAMSARA OXIDO 30X60 PRIM. CORONA (1.8)</t>
  </si>
  <si>
    <t>PARED ESTRUCT. YANG ARENA 30X60 PRIM. CORONA (1.44)</t>
  </si>
  <si>
    <t>MADAME BLANCO ST 61X61 PRIM. ALFA (1.86)</t>
  </si>
  <si>
    <t>FENICIA ESTRUCTURADO BEIGE 60X60 SEG. CORONA (1.80)</t>
  </si>
  <si>
    <t>PIAZZA COTTO MT 61X61 PRIM. ALFA (1.86)</t>
  </si>
  <si>
    <t>NAVONA BEIGE 43X90 PRIM. ALFA (1.54)</t>
  </si>
  <si>
    <t>PARED ILALA ARENA BR 30X60 PRIM. ALFA (1.46)</t>
  </si>
  <si>
    <t>PARED MACCHIA CAFÉ BR 30X60 PRIM. ALFA (1.46)</t>
  </si>
  <si>
    <t>PARSO GRIS 61X61 PRIM. ALFA (1.86)</t>
  </si>
  <si>
    <t>PARED PLANA GAIA BEIGE 30X60 PRIM. CORONA (1.44)</t>
  </si>
  <si>
    <t>NORDICO BEIGE CORAL 61X61 SEG. ALFA (1.86)</t>
  </si>
  <si>
    <t>RECOLETA BEIGE 51X51 PRIM. CORONA (1.82)</t>
  </si>
  <si>
    <t>ANDINO SUPER CHOCOLATE 33.8X33.8 PRIM. CORONA (1.60)</t>
  </si>
  <si>
    <t>(E) PISO PARED VANCOUVER HIELO 30X60 PRIM. CORONA (1.62)</t>
  </si>
  <si>
    <t>PISO PARED VANCOUVER GRIS 30X60 PRIM. CORONA (1.80)</t>
  </si>
  <si>
    <t>GARDNOS 58.4X118.4 PRIM. ITALIA (2.07)</t>
  </si>
  <si>
    <t>[LIQUIDAR] PISO PARED LIMOS GREY 45X90.1 PRIM. ITALIA (1.62)</t>
  </si>
  <si>
    <t>NORDICO GRIS CLARO 61X61 PRIM. ALFA (1.86)</t>
  </si>
  <si>
    <t>MARMARA GRIS 60X60 SEG. CORONA (1.80)</t>
  </si>
  <si>
    <t>MALECON MULTICOLOR 60X60 PRIM. CORONA (1.80)</t>
  </si>
  <si>
    <t>CALACOA BEIGE 60X60 PRIM. CORONA (1.80)</t>
  </si>
  <si>
    <t>NORDICO CUERO 30.5X60 SEG. ALFA (1.28)</t>
  </si>
  <si>
    <t>NORDICO BEIGE CORAL 61X61 PRIM. ALFA (1.86)</t>
  </si>
  <si>
    <t>(E) NORDICO BEIGE CORAL 30.5X60 PRIM ALFA (1.28)</t>
  </si>
  <si>
    <t>NEW LISBOA HABANO 61x61 PRIM. ALFA (1.86)</t>
  </si>
  <si>
    <t>PARED VANCOUVER ARENA 25X35 SEG. CORONA (2.00)</t>
  </si>
  <si>
    <t>OXFORD WHITE 45X45 PRIM. ALFA (1.82)</t>
  </si>
  <si>
    <t>VANCOUVER GRIS 60X60 SEG. CORONA(1.80)</t>
  </si>
  <si>
    <t>PISO VANCOUVER CAFE 60X60 PRIM. CORONA (1.80)</t>
  </si>
  <si>
    <t>NORDICO GRIS 61X61 PRIM. ALFA (1.86)</t>
  </si>
  <si>
    <t>NORDICO GRIS CLARO 30.5X60 PRIM. ALFA (1.28)</t>
  </si>
  <si>
    <t>PARED MUNICH GRIS CLARO 30X45 PRIM. CORONA (1.89)</t>
  </si>
  <si>
    <t>(E) SIBONEY MULT. 55.2X55.2 PRIM. CORONA (1.82)</t>
  </si>
  <si>
    <t>PISO NATUR MULT. 55.2X55.2 PRIM. CORONA (1.82)</t>
  </si>
  <si>
    <t>LISBOA HABANO 61X61 SEG. ALFA (1.86)</t>
  </si>
  <si>
    <t>LISBOA CENIZA 61X61 PRIM. ALFA(1.86)</t>
  </si>
  <si>
    <t>TERRA EXT ARENA 61X61 PRIM. ALFA (1.86)</t>
  </si>
  <si>
    <t>VALTELINA 58.4X118.4 PRIM. ITALIA (2.07)</t>
  </si>
  <si>
    <t>NORDICO CUERO 30.5X60 PRIM. ALFA (1.28)</t>
  </si>
  <si>
    <t>TOSCANA ARENA 30.5X60 PRIM. ALFA (1.28)</t>
  </si>
  <si>
    <t>NORDICO CUERO 61X61 PRIM. ALFA (1.86)</t>
  </si>
  <si>
    <t>NORDICO BEIGE 61X61 PRIM. ALFA (1.86)</t>
  </si>
  <si>
    <t>NOW GRIS GRAFITO 30X60 PRIM. CORONA (1.80)</t>
  </si>
  <si>
    <t>PRAGA BRONCE 61X61 PRIM. ALFA (1.86)</t>
  </si>
  <si>
    <t>BOSTON PERLA 30.5X30.5 SEG. ALFA (1.86)</t>
  </si>
  <si>
    <t>BUNES GRIS 60X60 PRIM. CORONA (1.80)</t>
  </si>
  <si>
    <t>PIZARRA BLANCA 30.5X30.5 SEG. ALFA (1.86)</t>
  </si>
  <si>
    <t>PARED ESTRUCTURADA BURGOS MARFIL 30.1X75.3 PRIM. CORONA (1.35)</t>
  </si>
  <si>
    <t>(E) DRACO TAUPE 55.2X55.2 PRIM. CORONA (1.82)</t>
  </si>
  <si>
    <t>(E) PISO PARED NOW ARD® PRO GRIS 30X60 PRIM. CORONA (1.80)</t>
  </si>
  <si>
    <t>(E) PIEDRA AMAURI MULTICOLOR 55.2X55.2 PRIM. CORONA (1.82)</t>
  </si>
  <si>
    <t>MARMARA GRIS 60X60 PRIM. CORONA (1.80)</t>
  </si>
  <si>
    <t>(E) PETRA ESTRUC. MARFIL 30X60 PRIM. CORONA (1.80)</t>
  </si>
  <si>
    <t>(E) VANCOUVER BEIGE 30X60 PRIM. CORONA (1.62)</t>
  </si>
  <si>
    <t>VANCOUVER HIELO 60X60 PRIM. CORONA (1.80)</t>
  </si>
  <si>
    <t>CAMBRIDGE GREY 30X60 SEG. ALFA (1.28)</t>
  </si>
  <si>
    <t>FENICIA ESTRUCTURADO BEIGE 60X60 PRIM. CORONA (1.80)</t>
  </si>
  <si>
    <t>PARED SALMA PLANA BEIGE 25X35 PRIM. CORONA (2.00)</t>
  </si>
  <si>
    <t>VANCOUVER GRIS GRAFITO 30X60 PRIM. CORONA (1.8)</t>
  </si>
  <si>
    <t>JUAREZ OXIDO 60X60 PRIM. CORONA (1.80)</t>
  </si>
  <si>
    <t>FENICIA ARD® PRO OXIDO 30X60 PRIM. CORONA (1.80)</t>
  </si>
  <si>
    <t>TANGER 45X45 PRIM. ALFA (1.82)</t>
  </si>
  <si>
    <t>(E) PISO PARED FENICIA ARD® PRO BEIGE 30X60 PRIM. CORONA(1.80)</t>
  </si>
  <si>
    <t>BUENOS AIRES BEIGE 51X51 PRIM. CORONA(1.82)</t>
  </si>
  <si>
    <t>ADEL BEIGE 55.2X55.2 PRIM. CORONA(1.52)</t>
  </si>
  <si>
    <t>LAIKA BEIGE 60X60 PRIM. CORONA(1.8)</t>
  </si>
  <si>
    <t>PIEDRA ANGULAR GRIS 55.2X55.2 PRIM. CORONA(1.52)</t>
  </si>
  <si>
    <t>VANCOUVER GRIS GRAFITO 60X60 PRIM. CORONA(1.8)</t>
  </si>
  <si>
    <t>METROPOLI GRIS 60X60 PRIM. CORONA(1.8)</t>
  </si>
  <si>
    <t>BARDIGLIO BEIGE 51X51 PRIM. CORONA(1.82)</t>
  </si>
  <si>
    <t>STONE BLANCO 45X45 PRIM. ALFA(1.82)</t>
  </si>
  <si>
    <t>PIZARRA NEGRO 30.5X30.5 PRIM. ALFA(1.86)</t>
  </si>
  <si>
    <t>PIZARRA BLANCO 30.5X30.5 PRIM. ALFA(1.86)</t>
  </si>
  <si>
    <t>(E) PETRA ESTRUC. TORTORA 30X60 PRIM. CORONA(1.62)</t>
  </si>
  <si>
    <t>PETRA TORTORA 60X60 PRIM. CORONA(1.8)</t>
  </si>
  <si>
    <t>PETRA MARFIL 60X60 PRIM. CORONA(1.8)</t>
  </si>
  <si>
    <t>MYSTIC GRIS 30.5X60 PRIM. ALFA(1.28)</t>
  </si>
  <si>
    <t>(E) MYSTIC BEIGE 30.5X60 PRIM. ALFA(1.83)</t>
  </si>
  <si>
    <t>HACIENDA GRIS 60X60 PRIM. CORONA(1.8)</t>
  </si>
  <si>
    <t>FENICIA ESTRUCTURADO OXIDO 60X60 PRIM. CORONA(1.8)</t>
  </si>
  <si>
    <t>BARNA GRIS 55.2X55.2 PRIM. CORONA (1.82)</t>
  </si>
  <si>
    <t>ALBERTA CAFE 60X60 PRIM. CORONA (1.8)</t>
  </si>
  <si>
    <t>HELSINKI BEIGE 51X51 PRIM. CORONA (2.08)</t>
  </si>
  <si>
    <t>SOLARI ESTRUC. ARD PRO NATURAL 23.8X119.2 PRIM. CORONA (1.41)</t>
  </si>
  <si>
    <t>(E) DANUBIO RATAN 30.5X60 PRIM. ALFA(1.83)</t>
  </si>
  <si>
    <t>ARRAYAN CAFE 60X60 PRIM. CORONA (1.8)</t>
  </si>
  <si>
    <t>ARRAYAN GRIS 60X60 PRIM. CORONA (1.8)</t>
  </si>
  <si>
    <t>BELFORT CARAMELO 23.8X119.2 PRIM. CORONA (1.41)</t>
  </si>
  <si>
    <t>PISO ALCAPARRO MIEL 60X60 PRIM. CORONA (1.8)</t>
  </si>
  <si>
    <t>PISO MADEROS CARAMELO 51X51 PRIM. CORONA (2.34)</t>
  </si>
  <si>
    <t>SOLARI ESTRUC. ARD PRO CAFE 23.8X119.2 PRIM. CORONA (1.41)</t>
  </si>
  <si>
    <t>PISO PARED INDIANA ARD PRO MIEL 30X60 PRIM. CORONA (1.80)</t>
  </si>
  <si>
    <t>PISO PARED INDIANA ARD PRO MARFIL 30X60 PRIM. CORONA (1.80)</t>
  </si>
  <si>
    <t>(E) MADERA RELIC SAND 21X60 PRIM. ALFA (1.76)</t>
  </si>
  <si>
    <t>MADERA SIMBALA RETRO 21X60 PRIM. ALFA (1.51)</t>
  </si>
  <si>
    <t>MADERA INDIANA MOKA 21X60 PRIM. ALFA (1.51)</t>
  </si>
  <si>
    <t>MONTESOL CAFE 20.6X92.6 SEG. CORONA (1.14)</t>
  </si>
  <si>
    <t>MADERA NILO GREY 21X60 PRIM. ALFA (1.51)</t>
  </si>
  <si>
    <t>MADERA VIDAM TEXTIL IVORY 21X60 PRIM. ALFA (1.51)</t>
  </si>
  <si>
    <t>(E) LENO TERRACOTA 51X51 PRIM. CORONA (2.08)</t>
  </si>
  <si>
    <t>MONTESOL CAFE 20.6X92.6 PRIM. CORONA (1.14)</t>
  </si>
  <si>
    <t>GUAYACAN HOBO TERRA 20.6X92.6 PRIM. CORONA (1.14)</t>
  </si>
  <si>
    <t>MADERA TAMPA BEIGE 24X90 PRIM. ALFA (1.30)</t>
  </si>
  <si>
    <t>MADERA JUNGLE GRIS 45X45 PRIM. ALFA (1.82)</t>
  </si>
  <si>
    <t>MADERA MONGOY MOCCA ST 61X61 PRIM. ALFA (1.86)</t>
  </si>
  <si>
    <t>CONSTANTINO MULT. 51X51 PRIM. CORONA (1.82)</t>
  </si>
  <si>
    <t>ALAMO TABACO 20.6X92.6 PRIM. CORONA (1.14)</t>
  </si>
  <si>
    <t>ABETO BEIGE 20.6X92.6 PRIM. CORONA (1.14)</t>
  </si>
  <si>
    <t>ABETO GRIS 20.6X92.6 PRIM. CORONA (1.14)</t>
  </si>
  <si>
    <t>MADERA ARCE SATINADA 30.5X30.5 PRIM. ALFA (1.86)</t>
  </si>
  <si>
    <t>(E) PISO EUCALIPTO CAFE 55.2X55.2 PRIM. CORONA (1.82)</t>
  </si>
  <si>
    <t>MADERA LEGNO RETRO 15X60 PRIM. ALFA (1.36)</t>
  </si>
  <si>
    <t>MADERA LEGNO SEPIA 15X60 PRIM. ALFA (1.36)</t>
  </si>
  <si>
    <t>(E) PISO EUCALIPTO GRIS 55.2X55.2 PRIM. CORONA (1.82)</t>
  </si>
  <si>
    <t>MARSELLA GOLD 61X61 SEG. ALFA (1.86)</t>
  </si>
  <si>
    <t>PISO PARED AVELLANO BEIGE 30X60 PRIM. CORONA (1.62)</t>
  </si>
  <si>
    <t>MADERA ASPEN CAFE 24X90 PRIM. ALFA (1.30)</t>
  </si>
  <si>
    <t>AMSTERDAM-R CAFE 38X75 PRIM. DECOR (2.00)</t>
  </si>
  <si>
    <t>OLIMPO ADZ CAFE 54X54 PRIM. DECOR (2.62)</t>
  </si>
  <si>
    <t>MACERATA ALMENDRA 22X89 PRIM. ITALIA (1.37)</t>
  </si>
  <si>
    <t>MADERA ASPEN TAUPE 24X90 PRIM. ALFA (1.30)</t>
  </si>
  <si>
    <t>(E) CARMINA TERRACOTA 55.2X55.2 SEG. CORONA (1.82)</t>
  </si>
  <si>
    <t>CASTELLUZZO 19.7X119.7 RECT SEG. ITALIA (1.18)</t>
  </si>
  <si>
    <t>MARSELLA CHERRY 61X61 PRIM. ALFA (1.86)</t>
  </si>
  <si>
    <t>VIANA CAFE 55.2X55.2 PRIM. CORONA (1.52)</t>
  </si>
  <si>
    <t>SELENE MARFIL 60X60 PRIM. CORONA (1.80)</t>
  </si>
  <si>
    <t>(E) CARMINA TERRACOTA 55.2X55.2 PRIM. CORONA (1.82)</t>
  </si>
  <si>
    <t>(E) DANUBIO BLANCO 30.5X60 SEG. ALFA(1.83)</t>
  </si>
  <si>
    <t>(E) ALFONSINA MULTICOLOR 55.2X55.2 PRIM. CORONA (1.82)</t>
  </si>
  <si>
    <t>(E) SAMUI TORTORA 51X51 PRIM. CORONA (2.08)</t>
  </si>
  <si>
    <t>(E) PAPIRO MARFIL 51X51 PRIM. CORONA (2.08)</t>
  </si>
  <si>
    <t>(E) SAMUI CAFE 51X51 PRIM. CORONA (2.08)</t>
  </si>
  <si>
    <t>(E) YARUMO GRIS 30X60 PRIM. CORONA (1.8)</t>
  </si>
  <si>
    <t>OLMO HIELO 55.2X55.2 PRIM. CORONA (1.52)</t>
  </si>
  <si>
    <t>RENAUWOOD CAFE 20X120 PRIM. DECOR (1.44)</t>
  </si>
  <si>
    <t>MADERA MURCIA MIEL 45X45 PRIM. ALFA (1.82)</t>
  </si>
  <si>
    <t>MADERA ALMENDRO 15X60 PRIM. ALFA (1.36)</t>
  </si>
  <si>
    <t>MADERA NOGAL CAFE 15X60 PRIM. ALFA (1.36)</t>
  </si>
  <si>
    <t>MADERA NOGAL BEIGE 15X60 PRIM. ALFA (1.36)</t>
  </si>
  <si>
    <t>[LIQUIDAR] MADERA NOGAL GRIS 15X60 PRIM. ALFA (1.36)</t>
  </si>
  <si>
    <t>(E) AVELLANO TABACO 30X60 PRIM. CORONA(1.80)</t>
  </si>
  <si>
    <t>(E) AVELLANO CAFE 30X60 PRIM. CORONA(1.80)</t>
  </si>
  <si>
    <t>(E) YARUMO TABACO 30X60 PRIM. CORONA(1.8)</t>
  </si>
  <si>
    <t>VIGO GRIS 30.5X60 PRIM. ALFA(1.28)</t>
  </si>
  <si>
    <t>TAYRONA CAFE 60X60 PRIM. CORONA(1.8)</t>
  </si>
  <si>
    <t>SABINA CAFE 45.8X45.8 PRIM. CORONA(1.89)</t>
  </si>
  <si>
    <t>PRATO GRIS 60X60 PRIM. CORONA(1.8)</t>
  </si>
  <si>
    <t>(E) DANUBIO RATAN 30.5X60 PRIM. ALFA(1.28)</t>
  </si>
  <si>
    <t>(E) DANUBIO BLANCO 30.5X60 PRIM. ALFA(1.28)</t>
  </si>
  <si>
    <t>CASTANO MULT. 60X60 PRIM. CORONA(1.8)</t>
  </si>
  <si>
    <t>MADERA MONTREAL BEIGE 24X90 PRIM. ALFA (1.30)</t>
  </si>
  <si>
    <t>ANKARA CAFE 60X60 PRIM. CORONA(1.8)</t>
  </si>
  <si>
    <t>SEVILLA REAL 60X60 PRIM. ITALIA(1.8)</t>
  </si>
  <si>
    <t>ANDALUZ 60X60 PRIM. ITALIA(1.8)</t>
  </si>
  <si>
    <t>DAMASCO BLACK 19.8X19.8 SEG. ALFA (1.76)</t>
  </si>
  <si>
    <t>DAMASCO BLUE 19.8X19.8 SEG. ALFA (1.76)</t>
  </si>
  <si>
    <t>VARANASI 19.8X19.8 PRIM. ALFA (1.76)</t>
  </si>
  <si>
    <t>SAVELLI 60X60 PRIM. ITALIA (1.80)</t>
  </si>
  <si>
    <t>DAMASCO BLACK 20x20 PRIM. ALFA (1.76)</t>
  </si>
  <si>
    <t>[LIQUIDAR] SALONIKA 20X20 PRIM. ALFA (1.76)</t>
  </si>
  <si>
    <t>CORDOBA-B MULTIC 20X30 PRIM. DECOR.(1.50)</t>
  </si>
  <si>
    <t>FACHALETA NARIÑO GRIS 30X60 PRIM. CG (1.44)</t>
  </si>
  <si>
    <t>FACHALETA ECUADOR GRIS 30X60 PRIM. CG (1.44)</t>
  </si>
  <si>
    <t>PARED ESTRUCTURADA CHANTARELA OXIDO 30X45 PRIM. CORONA (1.89)</t>
  </si>
  <si>
    <t>(E) PARED PIETRA SANTA MULT. 30X60 PRIM. CORONA (1.8)</t>
  </si>
  <si>
    <t>(E) FACHALETA SAN ANTONIO MULT. 30X60 PRIM. CORONA (1.8)</t>
  </si>
  <si>
    <t>FACHALETA TANZANIA MULT. 30X45 PRIM. CORONA (1.89)</t>
  </si>
  <si>
    <t>FACHALETA MURETO MOKA 30X60 PRIM. ALFA (1.45)</t>
  </si>
  <si>
    <t>FACHALETA TUNJO MARFIL 34.5X62 PRIM. CORONA (1.71)</t>
  </si>
  <si>
    <t>FACHALETA TERRA TAUPE 30X60 PRIM. CG (1.44)</t>
  </si>
  <si>
    <t>FACHALETA BALCANES MULT. 34.5X62 PRIM. CORONA (1.71)</t>
  </si>
  <si>
    <t>FACHALETA USUL BEIGE 34.5X62 PRIM. CORONA (1.71)</t>
  </si>
  <si>
    <t>FACHALETA USUL GRIS 34.5X62 PRIM. CORONA (1.71)</t>
  </si>
  <si>
    <t>PARED ESTR ARTISAN MULT. 25X41 PRIM. CORONA (1.54)</t>
  </si>
  <si>
    <t>PARED ESTRUCT. AMARNA BLANCO 30X45 PRIM. CORONA (1.89)</t>
  </si>
  <si>
    <t>FACHALETA MARGARITA MATE CAFÉ 23.9X42 PRIM. CORONA (1.5)</t>
  </si>
  <si>
    <t>URUBAMBA MULTICOLOR 51X51 PRIM. CORONA (2.34)</t>
  </si>
  <si>
    <t>ALTEA EXT. MARENGO 45X45 PRIM. ALFA (1.82)</t>
  </si>
  <si>
    <t>BARACOA MULTICOLOR 60X60 CORONA (1.8)</t>
  </si>
  <si>
    <t>PARED ROQUE MULTICOLOR 30X45 CORONA (1.89)</t>
  </si>
  <si>
    <t>PIETRA EXTERIOR 30.5X30.5 PRIM. ALFA (1.86)</t>
  </si>
  <si>
    <t>ARAN MULTICOLOR 55.2X55.2 PRIM. CORONA (1.82)</t>
  </si>
  <si>
    <t>PORTO MULTICOLOR 51X51 PRIM. CORONA (2.08)</t>
  </si>
  <si>
    <t>[LIQUIDAR] TERRAZO CEPPO MARFIL ST 30X60 PRIM. ALFA (1.28)</t>
  </si>
  <si>
    <t>(E) TURQUIA MULT. 51X51 PRIM. CORONA (2.08)</t>
  </si>
  <si>
    <t>(E) PISO ESTRUCT. TERUEL MULTICOLOR 51X51 PRIM. CORONA (2.08)</t>
  </si>
  <si>
    <t xml:space="preserve">MANDALA EXTERIOR BEIGE 45X45 PRIM. ALFA (1.82 </t>
  </si>
  <si>
    <t>PISO ESTRUC. VOSGOS CAFE 60X60 PRIM. CORONA (1.80)</t>
  </si>
  <si>
    <t>SLAB EXTERIOR 30.5X30.5 PRIM. ALFA (1.86)</t>
  </si>
  <si>
    <t>PARED ESTRUC. SARIA BLANCO 30X60 PRIM. CORONA (1.62)</t>
  </si>
  <si>
    <t>PARED ESTRUC. TAVIA BLANCO 30X60 PRIM. CORONA (1.62)</t>
  </si>
  <si>
    <t>PARED CARRARA URBAN 30X60 PRIM. CG (1.62)</t>
  </si>
  <si>
    <t>PARED ESTRUC. NEVADA BLANCA 30X60 PRIM. CG (1.62)</t>
  </si>
  <si>
    <t>PARED HOJAS DE PLATA 30X60 PRIM. CG (1.62)</t>
  </si>
  <si>
    <t>PARED PURE WHITE ST 30X45 PRIM. ALFA (1.51)</t>
  </si>
  <si>
    <t>PARED ESTRUC. BARBADOS ARENA 20.5X20.5 PRIM. CORONA (1.18)</t>
  </si>
  <si>
    <t>PARED ESTRUC. CIENAGA MOCA 30.1X75.3 PRIM. CORONA (1.35)</t>
  </si>
  <si>
    <t xml:space="preserve">PARED REC. ESTRUCT. CIENAGA VERDE 30.1X75.3 PRIM. CORONA (1.58) </t>
  </si>
  <si>
    <t>PARED ROMANA NEGRO 30X60 PRIM. CG (1.62)</t>
  </si>
  <si>
    <t>NOELLE BLANCO BR. 44.5X44.5 PRIM. ALFA (1.58)</t>
  </si>
  <si>
    <t>(E) FORTALEZA NEGRO 51X51 CORONA (2.08)</t>
  </si>
  <si>
    <t>CRAQUELE OFF WHITE SATINADO 30.5X30.5 PRIM. ALFA (1.86)</t>
  </si>
  <si>
    <t>ESSENCE EXTERIOR MULT. 30.5X30.5 PRIM. ALFA (1.86)</t>
  </si>
  <si>
    <t>PARED CARRARA OLAS 30X60 PRIM. CG (1.62)</t>
  </si>
  <si>
    <t>PARED ESTRUCT. BROMO BLANCO 30X60 PIM. CORONA (1.44)</t>
  </si>
  <si>
    <t>PARED ESTRUCT. REGATA BEIGE 25X35 PRIM. CORONA (2.00)</t>
  </si>
  <si>
    <t>PARED ESTRUC REGATA GRIS 25X35 PRIM. CORONA (2.00)</t>
  </si>
  <si>
    <t>ÍGNEA DECO 43X90 PRIM. ALFA (1.54)</t>
  </si>
  <si>
    <t>VITRO OCEAN BRILLANTE 30X45 PRIM. ALFA (1.51)</t>
  </si>
  <si>
    <t>CAPELLA BRILLANTE 30X45 PRIM. ALFA (1.51)</t>
  </si>
  <si>
    <t>PARED ESTRUCT. MAYARI GRIS 25X43.2 PRIM. CORONA (1.94)</t>
  </si>
  <si>
    <t>PARED ESTRUCT. AYALA BLANCO 30X45 PRIM. CORONA (1.89)</t>
  </si>
  <si>
    <t>PARED ESTRUC MARAL BLANCO 30X45 PRIM. CORONA (1.89)</t>
  </si>
  <si>
    <t>PARED TORMES 58.4X118.4 PRIM. ITALIA (2.07)</t>
  </si>
  <si>
    <t>PARED TIAMIS 25X75 PRIM. ITALIA (1.50)</t>
  </si>
  <si>
    <t>PARED ESTRUC CASTELLANA BLANCO 30X45 PRIM. CORONA (1.89)</t>
  </si>
  <si>
    <t>FACHADA MURETO BLACK 30X60 PRIM. ALFA (1.45)</t>
  </si>
  <si>
    <t>FACHADA MURETO WHITE 30X60 PRIM. ALFA (1.45)</t>
  </si>
  <si>
    <t>(E) NAZCA MULT. 55.2X55.2 PRIM.CORONA (1.82)</t>
  </si>
  <si>
    <t>PARED NEXO AZUL BR 30X45 PRIM. ALFA (1.51)</t>
  </si>
  <si>
    <t>PARED NEXO MULT. BR 30X45 PRIM. ALFA (1.51)</t>
  </si>
  <si>
    <t>PARED MONTECRISTAL ESTRUCTURADA GRIS 30X45 PRIM. CORONA(1.89)</t>
  </si>
  <si>
    <t>PARED ESTRUCTURADA CHANTARELA GRIS 30X45 PRIM. CORONA (1.89)</t>
  </si>
  <si>
    <t>PARED ESTRUC ARCOIRIS AZUL CLARO 25X43.2 PRIM. CORONA (1.94)</t>
  </si>
  <si>
    <t>(E) FACHALETA MACAO NEGRO 30X60 PRIM. CORONA (1.80)</t>
  </si>
  <si>
    <t>PIEDRACID NEGRO 45X45 SEG. ALFA(1.82)</t>
  </si>
  <si>
    <t>(E) PARED ESTRUC ESTONIA BRILLANTE BLANCO 30X60 PRIM CORONA (1.8)</t>
  </si>
  <si>
    <t>GRANILLA BLANCA 45X45 SEG. ALFA (1.82)</t>
  </si>
  <si>
    <t>PARED KAPPA AZUL 30X45 SEG. ALFA (1.51)</t>
  </si>
  <si>
    <t>(E) CANTERA DUROPISO BLANCO 51X51 PRIM. CORONA (2.08)</t>
  </si>
  <si>
    <t>FACHALETA MISSOURI 30.5X45 PRIM. ALFA(1.51)</t>
  </si>
  <si>
    <t>PIEDRACID NEGRO 45X45 PRIM. ALFA(1.82)</t>
  </si>
  <si>
    <t>PARED KAPPA TAUPE 30X45 PRIM. ALFA(1.51)</t>
  </si>
  <si>
    <t>PARED KAPPA AZUL 30X45 PRIM. ALFA(1.51)</t>
  </si>
  <si>
    <t>PARED GETHI GRIS 30.5X45 PRIM. ALFA(1.51)</t>
  </si>
  <si>
    <t>PARED FACHALETA DAKOTA GRIS 30.5X45 PRIM. ALFA(1.51)</t>
  </si>
  <si>
    <t>PARED ALCAIN BLANCO 30X60 PRIM. CORONA(1.44)</t>
  </si>
  <si>
    <t>(E) PARED ABRIL GRIS CLARO 30X60 PRIM. CORONA(1.8)</t>
  </si>
  <si>
    <t>GRANILLA BLANCO 45X45 PRIM. ALFA(1.82)</t>
  </si>
  <si>
    <t>FACHADA TUNJO NEGRO 34.5X62 PRIM. CORONA(1.71)</t>
  </si>
  <si>
    <t>FACHADA TUNJO MULT. 34.5X62 PRIM. CORONA(1.71)</t>
  </si>
  <si>
    <t>FACHADA CORRIENTES BEIGE 34.5X62 PRIM. CORONA(1.71)</t>
  </si>
  <si>
    <t>(E) CALAMA MULT. 51X51 PRIM. CORONA(2.08)</t>
  </si>
  <si>
    <t>WING MARMOLIZADO TRAVERTINO 2.4 DALAMO</t>
  </si>
  <si>
    <t>GUARDACANTO ARCO 1707 ALUM. NEGRO MATE 10MMX2.5M ATRIM</t>
  </si>
  <si>
    <t>CRUCETA PLASTICA 2mm X100 IMP</t>
  </si>
  <si>
    <t>GUARDACANTO ARCO 1709 ALUM. BRONCE NOCHE 12MM X 2.5M ATRIM</t>
  </si>
  <si>
    <t>GUARDACANTO ARCO 1387 ALUM. BRONCE NOCHE 10MM X 2.5M ATRIM</t>
  </si>
  <si>
    <t>GUARDACANTO ARCO 1713 ALUM. ORO ROSA 12MM X 2.5M ATRIM</t>
  </si>
  <si>
    <t>GUARDACANTO QUADRA 3436 ALUM. ORO MATE CEPILLADO CEPILLADO 12X10MM X 2.5M ATRIM</t>
  </si>
  <si>
    <t>GUARDACANTO QUADRA 3433 ALUM. NEGRO BRI. CEPILLADO 12X10MM X 2.5M ATRIM</t>
  </si>
  <si>
    <t>WIN ALUMINIO VARILLA EN L 12MM NATURAL ATRIM</t>
  </si>
  <si>
    <t>WIN ALUMINIO VARILLA EN L 10MM NATURAL ATRIM</t>
  </si>
  <si>
    <t>GUARDACANTO ARCO 1712 ALUM. NEGRO MATE 12MM X 2.5M ATRIM</t>
  </si>
  <si>
    <t>GUARDACANTO ARCO 1394 ALUM. CROMO BRI. 12MM X 2.5M ATRIM</t>
  </si>
  <si>
    <t>GUARDACANTO ARCO 1384 ALUM. ORO BRILLANTE 10MM X 2.5M ATRIM</t>
  </si>
  <si>
    <t>GUARDACANTO ARCO 1381 ALUM. CROMO BRI. 10MM X 2.5M ATRIM</t>
  </si>
  <si>
    <t>DILATACION SUPER ANGOSTA BLANCA X 2.00 M PDP</t>
  </si>
  <si>
    <t>ESPACIADOR AUTONIVELANTE CLIP 2.00 mm AMARILLO PAQx100PCS ATRIM</t>
  </si>
  <si>
    <t>ESPACIADOR AUTONIVELANTE CUÑA VIOLETA PAQ X100 PCS ATRIM</t>
  </si>
  <si>
    <t>ESPACIADOR AUTONIVELANTE GRANDE 1.5mm CLIP TRANSLUCIDO -PAQx100PCS ATRIM</t>
  </si>
  <si>
    <t>GUARDACANTO QUADRA 3421 ALUM. CROMO BRILL. 10x1MM x 2.50M ATRIM</t>
  </si>
  <si>
    <t>GUARDACANTO ARCO 1385 ALUM. ORO ROSA 10MM X 2.5M ATRIM</t>
  </si>
  <si>
    <t>WING MARMOLIZADO WENGUE DALAMO</t>
  </si>
  <si>
    <t>WIN PORCELANATO NEGRO 2.4m DALAMO</t>
  </si>
  <si>
    <t>WIN PORCELANATO BEIGE 2.4m DALAMO</t>
  </si>
  <si>
    <t>WIN PIRLAN ESCALERA 30X24mmX6m NACIONAL</t>
  </si>
  <si>
    <t>WIN PIRAGUA 1/2X6m NACIONAL</t>
  </si>
  <si>
    <t>WIN NOGAL BRILLANTE 2.4m DALAMO</t>
  </si>
  <si>
    <t>WIN MARMOL NEGRO 2.4m DALAMO</t>
  </si>
  <si>
    <t>WIN MARMOL BROWN 2.4m DALAMO</t>
  </si>
  <si>
    <t>WIN MARMOL CRUDO 2.4m DALAMO</t>
  </si>
  <si>
    <t>WIN MARMOL BLANCO 2.4m DALAMO</t>
  </si>
  <si>
    <t>WIN MARMOL TERRAZO BEIGE 2.4m DALAMO</t>
  </si>
  <si>
    <t>WIN MARMOL NOGAL OSCURO 2.4m DALAMO</t>
  </si>
  <si>
    <t>WIN MARMOL ALMENDRA 2.4m DALAMO</t>
  </si>
  <si>
    <t>WIN MARMOL GRIS CLARO 2.4m DALAMO</t>
  </si>
  <si>
    <t>WIN MARMOL NEGRO NUBE 2.4m NORMAPLAS</t>
  </si>
  <si>
    <t>WIN PIRAGUA ESPAÑOL X6m NACIONAL</t>
  </si>
  <si>
    <t>WIN CUADRADO ALUMINIO MATT BLACK 12MMX2.5M GENESIS</t>
  </si>
  <si>
    <t>WIN CUADRADO ALUMINIO BRUSHED BLACK 12MMX2.5M GENESIS</t>
  </si>
  <si>
    <t>WIN BRILLANTE NEGRO ABSOLUTO 2.4m DALAMO</t>
  </si>
  <si>
    <t>WIN BRILLANTE BEIGE CHAMPANA 2.4m DALAMO</t>
  </si>
  <si>
    <t>WIN BLANCO NEVADO 2.4m DALAMO</t>
  </si>
  <si>
    <t>VARILLA EN L 1503 ALUM. CROMO BTE 12MMX2.5M ATRIM</t>
  </si>
  <si>
    <t>PROTECTOR ESCALON BORDER PVC NEGRO 10X18MMX2.50M ATRIM</t>
  </si>
  <si>
    <t>PROTECTOR ESCALERA CROMO MATE 10.5X20MMX2.50M ATRIM</t>
  </si>
  <si>
    <t>GUARDACANTO 3423 CUADRADO ALUM. CROMO MATE 10X10MMX2.50M ATRIM</t>
  </si>
  <si>
    <t>GUARDACANTO 2883 FLECHA ALUM. BLANCO 8MM ATRIM</t>
  </si>
  <si>
    <t>CRUCETA PLASTICA 3mm ATRIM</t>
  </si>
  <si>
    <t>CRUCETA PLASTICA 2mm ATRIM</t>
  </si>
  <si>
    <t>SANITARIO ALUVIA PLUS ALONG BLANCO CORONA</t>
  </si>
  <si>
    <t>SANITARIO ALUVIA PLUS REDONDO BLANCO CORONA</t>
  </si>
  <si>
    <t>SANITARIO MANANTIAL PRO BLANCO CORONA</t>
  </si>
  <si>
    <t>SANITARIO ECOCLEAN SINGLE BEIGE CORONA</t>
  </si>
  <si>
    <t>SANITARIO LAGUNA BLANCO CORONA</t>
  </si>
  <si>
    <t>SANITARIO LAGUNA BEIGE CORONA</t>
  </si>
  <si>
    <t>SANITARIO ECOHOME BLANCO ALONG. KLIPEN</t>
  </si>
  <si>
    <t>SANITARIO MONTECARLO SINGLE BLANCO REDOND CORONA</t>
  </si>
  <si>
    <t>SANITARIO MONTECARLO SINGLE ALONG BLANCO  CORONA</t>
  </si>
  <si>
    <t>SANITARIO BARCELONA 4.8 BLANCO CORONA</t>
  </si>
  <si>
    <t xml:space="preserve">SANITARIO CIMA 4.8 ALONGADO BLANCO CORONA </t>
  </si>
  <si>
    <t>SANITARIO MONTECARLO ADVANCE ALONGADO BLANCO CORONA</t>
  </si>
  <si>
    <t>SANITARIO BURGOS ALONGADO BLANCO CORONA</t>
  </si>
  <si>
    <t>SANITARIO MONTECARLO ADVANCE REDONDO BLANCO CORONA</t>
  </si>
  <si>
    <t>SANITARIO CONCEPT ALONG BLANCO DECOR.</t>
  </si>
  <si>
    <t>SANITARIO ECOCLEAN SINGLE BLANCO PRIM. CORONA</t>
  </si>
  <si>
    <t>SANITARIO SMART SINGLE BLANCO ALONG PRIM. CORONA</t>
  </si>
  <si>
    <t>SANITARIO SOLARE SINGLE BLANCO CORONA</t>
  </si>
  <si>
    <t>SANITARIO SMART SINGLE BLANCO REDONDO CORONA</t>
  </si>
  <si>
    <t>SANITARIO SMART SINGLE BEIGE ALONG CORONA</t>
  </si>
  <si>
    <t>SANITARIO MONTECARLO SINGLE BEIGE REDOND CORONA</t>
  </si>
  <si>
    <t>LAVAMANOS VESSEL WITHE LINE BLANCO HC</t>
  </si>
  <si>
    <t>LAVAMANOS VESSEL OVAL GRIS HC</t>
  </si>
  <si>
    <t>LAVAMANOS VESSEL OVAL RIO BLANCO HC</t>
  </si>
  <si>
    <t>LAVAMANOS VESSEL REC. VERTICE BLANCO HC</t>
  </si>
  <si>
    <t>LAVAMANOS CAIRO VESSEL ONIX CORONA</t>
  </si>
  <si>
    <t>LAVAMANOS SPAZIO II VESSEL LUNA CORONA</t>
  </si>
  <si>
    <t>LAVAMANOS CASCADE VESSEL AGAVE ESTRELLADO TEXT. CORONA</t>
  </si>
  <si>
    <t>LAVAMANOS RD GLADIADOR VESSEL NEGRO HC</t>
  </si>
  <si>
    <t>LAVAMANOS RD EMPERADOR VESSEL VERDE OSCURO HC</t>
  </si>
  <si>
    <t>LAVAMANOS RD EMPERADOR VESSEL BLANCO HC</t>
  </si>
  <si>
    <t>LAVAMANOS VESSEL OVAL. ARIZONA NEGRO CG</t>
  </si>
  <si>
    <t>LAVAMANOS VESSEL RD EMPERADOR NARANJA CG</t>
  </si>
  <si>
    <t>LAVAMANOS CARRARA GRIS MATE CG</t>
  </si>
  <si>
    <t>LAVAMANOS CASCADE  VESSEL PACIFICO CORONA</t>
  </si>
  <si>
    <t>LAVAMANOS VESSEL REDONDO CR TWIN HC</t>
  </si>
  <si>
    <t>LAVAMANOS VESSEL LX-8623 OSLO CARRARA 360x360x125 TU CASSA</t>
  </si>
  <si>
    <t>LAVAMANOS CASCADE MATE TAUPE CORONA</t>
  </si>
  <si>
    <t>[LIQUIDAR] LAVAMANOS VENTO CON DES BLANCO CORONA</t>
  </si>
  <si>
    <t>LAVAMANOS VESSEL OVALADO RAVENNA BLANCO CORONA</t>
  </si>
  <si>
    <t>LAVAMANOS REDONDO LISO CRISTAL IMP.</t>
  </si>
  <si>
    <t>LAVAMANOS VESSEL PORTOBELO BLANCO EURO</t>
  </si>
  <si>
    <t>LAVAMANOS CASCADE VESSEL BLANCO CORONA</t>
  </si>
  <si>
    <t>LAVAMANOS SPAZIO II BONE CORONA</t>
  </si>
  <si>
    <t>LAVAMANOS SPAZIO II BLANCO CORONA</t>
  </si>
  <si>
    <t>LAVAMANOS MARSELLA BONE CORONA</t>
  </si>
  <si>
    <t>LAVAMANOS MARSELLA BLANCO SOBREP CORONA</t>
  </si>
  <si>
    <t>LAVAMANOS CASCADE VESSEL MATE ARENA CORONA</t>
  </si>
  <si>
    <t>PEDESTAL VERONA MILANO BCO CORONA</t>
  </si>
  <si>
    <t>LAVAMANOS PARIS BYG002-1 BLANCO 51X46.5 TU CASSA</t>
  </si>
  <si>
    <t>LAVAMANOS CLASSIC BLANCO 60X40X23 PRIM. HC</t>
  </si>
  <si>
    <t>LAVAMANOS TANZIS 51.7X46.7X19.6 CM BLANCO SEGUNDA LECCO</t>
  </si>
  <si>
    <t>LAVAMANOS ROMA 4001-60 BLANCO 61X46</t>
  </si>
  <si>
    <t>LAVAMANOS MILANO BLANCO S/PED CORONA</t>
  </si>
  <si>
    <t>LAVAMANOS NOVARA INCRUS BLANCO CORONA</t>
  </si>
  <si>
    <t>ORINAL MEDIANO BLANCO C/GRIF. PUSH ANTIV. CORONA</t>
  </si>
  <si>
    <t>COMBO ORINAL PETITE BLANCO TRAD CORONA</t>
  </si>
  <si>
    <t>COMBO ORINAL ARRECIFE BLANCO PUSH CORONA</t>
  </si>
  <si>
    <t>PROMO COMBO LAGUNA BLANCO SIN ACCESORIOS CORONA</t>
  </si>
  <si>
    <t>COMBO SANITARIO LAGUNA BEIGE GRIF. NEGRA CORONA</t>
  </si>
  <si>
    <t>COMBO LAGUNA BEIGE CORONA</t>
  </si>
  <si>
    <t>COMBO LAGUNA BLANCO CORONA</t>
  </si>
  <si>
    <t>COMBO SANITARIO ALUVIA PLUS REDONDO CON PEDESTAL BLANCO CORONA</t>
  </si>
  <si>
    <t>COMBO MANANTIAL PRO REDONDO CON PEDESTAL BONE CORONA</t>
  </si>
  <si>
    <t>COMBO SANITARIO ALUVIA  PLUS ALONGADO CON PEDESTAL BLANCO CORONA</t>
  </si>
  <si>
    <t>COMBO MANANTIAL PRO REDONDO CON PEDESTAL BLANCO CORONA</t>
  </si>
  <si>
    <t>COMBO SANITARIO ECOCLEAN BLANCO CONP. SINGLE CORONA</t>
  </si>
  <si>
    <t>COMBO SANITARIO HAPPY II 4.8 CON SEMI PEDESTAL NEGRO CORONA</t>
  </si>
  <si>
    <t>COMBO SANITARIO LAGUNA CON PEDESTAL BEIGE CONP. CORONA</t>
  </si>
  <si>
    <t>COMBO SANITARIO LAGUNA CON PEDESTAL BLANCO CONP.AS CORONA</t>
  </si>
  <si>
    <t>VALVULA DUAL AJUSTABLE  2P-3P CORONA</t>
  </si>
  <si>
    <t>VALVULA LLENADO UNIVERSAL PLUS ALTA GRIVAL</t>
  </si>
  <si>
    <t>BOTON DOBLE DESCARGA ALONGADO</t>
  </si>
  <si>
    <t>MANIJA TANQUE ARIANE CROMO GERFOR</t>
  </si>
  <si>
    <t>AGUA STOP ARGOLLA OREJA GERFOR</t>
  </si>
  <si>
    <t>CONJUNTO GRIFERIA SANITARIO PHOENIX 1/4"-13cm GERFOR</t>
  </si>
  <si>
    <t>ASIENTO CONFORTO CT REDONDO BLANCO CORONA</t>
  </si>
  <si>
    <t>[LIQUIDAR] PEDESTAL OLYMPUS II BEIGE CORONA</t>
  </si>
  <si>
    <t>MESON PARA BAÑO GRANITO SAN GRABRIEL NEGRO CON ESTUCTURA METALICA COMFER</t>
  </si>
  <si>
    <t>PLACA PROMOCIONAL 60X53 COMFER</t>
  </si>
  <si>
    <t>PLACA PROMOCIONAL 53X46 COMFER</t>
  </si>
  <si>
    <t>COMBO MUEBLE LAVADERO EL KUB BLANCO 60X60 RH CC Y FLAUTA FIRPLAK</t>
  </si>
  <si>
    <t>COMBO MUEBLE LAVADERO PS AQUA BLANCO 60X60 RH CC FIRPLAK</t>
  </si>
  <si>
    <t>MUEBLE LAVADERO BLANCO 60X46 COMFER</t>
  </si>
  <si>
    <t>ESPEJO RECT. LINE BASIC 60X80 MARCO BISELADO CG</t>
  </si>
  <si>
    <t>ESPEJO CUAD. ALUVIA 60X60 CORONA</t>
  </si>
  <si>
    <t>ESPEJO LED REDONDO NIDO 60 RE</t>
  </si>
  <si>
    <t>ESPEJO LED OVA. SAMACA MARCO NEGRO 100X55 RE</t>
  </si>
  <si>
    <t>ESPEJO LED HORIZ. ZAFIRA PLATA 80X60 KLIPEN</t>
  </si>
  <si>
    <t>ESPEJO LED HEX. WASHINGTON MARCO NEGRO 70X60 RE</t>
  </si>
  <si>
    <t>ESPEJO LED VER. SLIM 80X60 RE</t>
  </si>
  <si>
    <t>ESPEJO LED TRIAN. GOTA JR 70X50 SPO</t>
  </si>
  <si>
    <t>ESPEJO LED VER. SEVILLA 70X50 SPO</t>
  </si>
  <si>
    <t xml:space="preserve">ESPEJO LED RED. TRIVAL 60 SPO </t>
  </si>
  <si>
    <t>RACK CAVA VINO 1 NIVEL</t>
  </si>
  <si>
    <t>CAVA DE MESON</t>
  </si>
  <si>
    <t>COMBO MUEBLE BAÑO PS ALUVIA FRESNO 45X45 RH CON LVM CORONA</t>
  </si>
  <si>
    <t>COMBO MUEBLE BAÑO PS SORRENTO ROVERE 60X45 ST CC CON LVM CORONA</t>
  </si>
  <si>
    <t>MUEBLE BAÑO PS CORDILLERA ANDINO 60X46 RH SC COMFER</t>
  </si>
  <si>
    <t>MUEBLE BAÑO EL BASICO GRACIA-SIKUANI 48X43 ST CC FIRPLAK</t>
  </si>
  <si>
    <t>MUEBLE BAÑO EL BASICO GRACIA-SIKUANI 63X48 ST CC FIRPLAK</t>
  </si>
  <si>
    <t>MUEBLE BAÑO EL RAYO MITTE-TAMBO 48X43 ST CC FIRPLAK</t>
  </si>
  <si>
    <t>MUEBLE BAÑO EL CLASSIC BLANCO 60X40 RH SC COMFER</t>
  </si>
  <si>
    <t>MUEBLE BAÑO EL FUSSION SIENA 60X45 RH SC CORONA</t>
  </si>
  <si>
    <t>MUEBLE BAÑO EL ESPECIAL COMFER</t>
  </si>
  <si>
    <t>MUEBLE BAÑO EL NEW YORK TIHUA 57X39 RH SC COMFER</t>
  </si>
  <si>
    <t>MUEBLE BAÑO EL NEW YORK TIHUA 60X46 RH SC COMFER</t>
  </si>
  <si>
    <t>COMBO MUEBLE BAÑO EL MARSELLA GREIGE TEXTURIZADO 60X46 ST CON LVM STRETTO</t>
  </si>
  <si>
    <t>COMBO MUEBLE BAÑO EL ALUVIA WENGUE-NACAR 40X35 RH CON LVM CORONA</t>
  </si>
  <si>
    <t>COMBO MUEBLE BAÑO EL ALUVIA MIEL 40X35 RH CON LVM CORONA</t>
  </si>
  <si>
    <t>COMBO MUEBLE BAÑO EL ALUVIA MIEL 45X45 RH CON LVM CORONA</t>
  </si>
  <si>
    <t>FLEJE "S" 9MM</t>
  </si>
  <si>
    <t>FLEJE CUADRADO 9MM</t>
  </si>
  <si>
    <t>FLEJE "C" No 3</t>
  </si>
  <si>
    <t>VARILLA CORRU.  No 5 9m</t>
  </si>
  <si>
    <t>VARILLA CORRU. No 8 6m</t>
  </si>
  <si>
    <t>VARILLA CORRU. No 6 6m</t>
  </si>
  <si>
    <t>VARILLA CORRU. No 5 6m</t>
  </si>
  <si>
    <t>VARILLA CORRU. No 4 6m</t>
  </si>
  <si>
    <t>VARILLA CORRU. 12mm 6m</t>
  </si>
  <si>
    <t>VARILLA CORRU. No 2 6m</t>
  </si>
  <si>
    <t>VARILLA CORRU. No 3 6m</t>
  </si>
  <si>
    <t>VARILLA CORRU. 9mm 6m</t>
  </si>
  <si>
    <t>VARILLA CORRU. 8.5mm 6m</t>
  </si>
  <si>
    <t>TUBO RECTANGULAR 10X4 CAL 14</t>
  </si>
  <si>
    <t>PE 305X80X1.90X6.00 MTS</t>
  </si>
  <si>
    <t>TUBO CUADRADO CR 1" CAL 18  X 6 MTS</t>
  </si>
  <si>
    <t>TUBO RECTANG. 120x60 6m 2mm</t>
  </si>
  <si>
    <t>MALLA ELEC 15x15 6mm 2.35x6m</t>
  </si>
  <si>
    <t>MALLA ELEC 15x15 5mm 2.35x6m</t>
  </si>
  <si>
    <t>MALLA ELEC 15x15 4mm 2.35x6m</t>
  </si>
  <si>
    <t>MALLA ELEC 15x15 3mm 2.35x6m</t>
  </si>
  <si>
    <t>PUNTILLA CC 500gr CABALLO(3.5")</t>
  </si>
  <si>
    <t>PUNTILLA CC 400gr CABALLO(3.5")</t>
  </si>
  <si>
    <t>PUNTILLA CC 500gr CABALLO(3")</t>
  </si>
  <si>
    <t>PUNTILLA CC 500gr CABALLO(2.5")</t>
  </si>
  <si>
    <t>PUNTILLA CC 500gr CABALLO(2")</t>
  </si>
  <si>
    <t>CLAVO ACERO LISO 3X1 VERTICAL</t>
  </si>
  <si>
    <t>ALAMBRE NEGRO X KG PROALCO</t>
  </si>
  <si>
    <t>LAVAPLATOS NEGRO 68X45 HC</t>
  </si>
  <si>
    <t>ESCURRIDOR DE VERDURAS 60X40 CLASICO SOCODA</t>
  </si>
  <si>
    <t>LAVAPLATOS VITAL 62x48cm MONOCONTROL SOCODA</t>
  </si>
  <si>
    <t>LAVAPLATOS VITAL 60X40cm SOCODA</t>
  </si>
  <si>
    <t>LAVAPLATOS VITAL 53X43cm MONOCONTROL SOCODA</t>
  </si>
  <si>
    <t>LAVAPLATOS VITAL 50X35cm SOCODA</t>
  </si>
  <si>
    <t>LAVAPLATOS DOBLE POCETA DT 80X43 SOCODA</t>
  </si>
  <si>
    <t>MESON ACERO RAD 100X52 PC IZQ. MONOCONTROL SOCODA</t>
  </si>
  <si>
    <t>LAVADERO 50X42 SILPLAS</t>
  </si>
  <si>
    <t>LAVADERO 60X60 CON TANQUE Y FLAUTA SILPLAS</t>
  </si>
  <si>
    <t>LAVADERO 60X46 CON FLAUTA SILPLAS</t>
  </si>
  <si>
    <t>LAVADERO 60X46 SILPLAS</t>
  </si>
  <si>
    <t>COLUMNA STELLA CROMO STRETTO</t>
  </si>
  <si>
    <t>TORREDUCHA NILO BLUETOOTH NEGRA HC</t>
  </si>
  <si>
    <t>TORRE DUCHA OMNIO SILVER 6805-1 ALFA</t>
  </si>
  <si>
    <t>TORRE DUCHA LED BLUETOOTH GRIS IMP</t>
  </si>
  <si>
    <t>TORREDUCHA VOLGA KM-6011 PLATA TU CASSA</t>
  </si>
  <si>
    <t>DIVISION DE BAÑO VITELSA</t>
  </si>
  <si>
    <t>MONOCONT. LAVAPLATOS VERA BASIC CORONA</t>
  </si>
  <si>
    <t>MEZCLADOR LAVAPLATOS NOGAL LT 8" CORONA</t>
  </si>
  <si>
    <t>MONOCONT. LAVAPLATOS BRICCO MATTEBLACK CORONA</t>
  </si>
  <si>
    <t>MONOCONT. LAVAPLATOS BRICCO CROMO CORONA</t>
  </si>
  <si>
    <t>MONOCONT. LAVAPLATOS BOLOGNA CROMO STRETTO</t>
  </si>
  <si>
    <t>MONOCONT. LAVAPLATOS VELETRI INOX STRETTO</t>
  </si>
  <si>
    <t>MONOCONT. LAVAPLATOS BARCELONA CROMO CORONA</t>
  </si>
  <si>
    <t>MONOCONT. LAVAPLATOS BARCELONA MATEBLACK CORONA</t>
  </si>
  <si>
    <t>MONOCONT. LAVAPLATOS OREGON NEGRO MATE STRETTO</t>
  </si>
  <si>
    <t>MONOCONT. LAVAPLATOS TUNEZ ARCO CORONA</t>
  </si>
  <si>
    <t>MONOCONT. LAVAPLATOS CASCADE MATEBLACK CORONA</t>
  </si>
  <si>
    <t>[LIQUIDAR] MONOCONT. LAVAPLATOS DAKOTA STRETTO</t>
  </si>
  <si>
    <t>MONOCONT. LAVAPLATOS CASCADE SAHARA ANT. CORONA</t>
  </si>
  <si>
    <t>MONOCONT. LAVAPLATOS MODENA STRETTO</t>
  </si>
  <si>
    <t>MONOCONT. LAVAPLATOS KORAL CORONA</t>
  </si>
  <si>
    <t>MONOCONT. LAVAPLATOS ATLANTA STRETTO</t>
  </si>
  <si>
    <t>MONOCONTROL LAVAPLATOS WITI ACERO INOX STRETTO</t>
  </si>
  <si>
    <t>LLAVE LAVAPLATOS VENET MATEBLACK RE</t>
  </si>
  <si>
    <t>LLAVE SENCILLA LAVAPLATOS PALNCA ALUVIA CORONA</t>
  </si>
  <si>
    <t>LLAVE SENCILLA LAVAPLATOS SOLID CROMO CORONA</t>
  </si>
  <si>
    <t>LLAVE LAVAPLATOS MESA SLIM GERFOR</t>
  </si>
  <si>
    <t>LLAVE MOVIL PARED C PIANA GRICOL</t>
  </si>
  <si>
    <t>LLAVE SENCILLA LAVAPLATOS NOGAL LT CORONA</t>
  </si>
  <si>
    <t>MONOCONTROL LAVAPLATOS MARSELLA COBRE</t>
  </si>
  <si>
    <t>LLAVE SENCILLA LAVAPLATOS TCTA ALUVIA CORONA</t>
  </si>
  <si>
    <t>MEZCLADOR LAVAPLATOS CCP ANTIUS GERFOR</t>
  </si>
  <si>
    <t>MONOCONT. LAVAMANOS CASCADE MEDIO CORONA</t>
  </si>
  <si>
    <t>MONOCONT. LAVAMANOS CASCADE ALTO CORONA</t>
  </si>
  <si>
    <t>MONOCONT. LAVAMANOS BROOKLYN MEDIA CROMO CORONA</t>
  </si>
  <si>
    <t>MONOCONT. LAVAMANOS BROOKLYN MEDIA MATEBLCK CORONA</t>
  </si>
  <si>
    <t>MONOCONT. LAVAMANOS BROOKLYN ALTA CROMO CORONA</t>
  </si>
  <si>
    <t>MONOCONT. LAVAMANOS BROOKLYN ALTA MATEBLACK CORONA</t>
  </si>
  <si>
    <t>MONOCONT. LAVAMANOS MARSELLA BAJA COBRE STRETTO</t>
  </si>
  <si>
    <t>MONOCONT. LAVAMANOS VERMONT BAJA SATIN. STRETTO</t>
  </si>
  <si>
    <t>MONOCONT. LAVAMANOS VERMONT BAJA MATEBLACK STRETTO</t>
  </si>
  <si>
    <t>MONOCONT. LAVAMANOS KORAL BAJA CROMO CORONA</t>
  </si>
  <si>
    <t>MONOCONT. LAVAMANOS VICTORIA BAJA MATEBLACK RE</t>
  </si>
  <si>
    <t>MONOCONT. LAVAMANOS MIAMI MEDIA CROMO CG</t>
  </si>
  <si>
    <t>MONOCONT. LAVAMANOS MIAMI MEDIA MATEBLACK CG</t>
  </si>
  <si>
    <t>MONOCONT. LAVAMANOS ATENA MEDIA CROMO RE</t>
  </si>
  <si>
    <t>MONOCONT. LAVAMANOS ATENA MEDIA MATEBLACK RE</t>
  </si>
  <si>
    <t>MONOCONT. LAVAMANOS AUSTIN BAJO CROMO STRETTO</t>
  </si>
  <si>
    <t>MONOCONT. LAVAMANOS BOLOGNA ALTA CROMO STRETTO</t>
  </si>
  <si>
    <t>MONOCONT. LAVAMANOS CINCINNATI BAJA CROMO STRETTO</t>
  </si>
  <si>
    <t>MONOCONT. LAVAMANOS GRETA ALTO DORADO CORONA</t>
  </si>
  <si>
    <t>MONOCONT. LAVAMANOS MODENA BAJA MATEBLACK STRETTO</t>
  </si>
  <si>
    <t>LLAVE LAVAMANOS BRISBAN BAJA SATINADA IMP</t>
  </si>
  <si>
    <t>MONOCONT. LAVAMANOS CUSCO ALTA CROMO CORONA</t>
  </si>
  <si>
    <t>MONOCONT. LAVAMANOS LUCCA ALTA CROMO STRETTO</t>
  </si>
  <si>
    <t>MONOCONT. LAVAMANOS CUSCO MEDIA CROMO CORONA</t>
  </si>
  <si>
    <t>MONOCONT. LAVAMANOS VICTORIA ALTA GOLD IMP</t>
  </si>
  <si>
    <t>MONOCONT. LAVAMANOS  KORAL ALTA CROMO IMP CORONA</t>
  </si>
  <si>
    <t>MONOCONT. LAVAMANOS MODENA ALTA MATE BLACK STRETTO</t>
  </si>
  <si>
    <t>MONOCONT. LAVAMANOS BARCELONA MEDIA MATE BLACK CORONA</t>
  </si>
  <si>
    <t>MONOCONT. LAVAMANOS BARCELONA ALTA MATE BLACK CORONA</t>
  </si>
  <si>
    <t>MONOCONT. LAVAMANOS BARCELONA ALTA CROMO CORONA</t>
  </si>
  <si>
    <t>MONOCONT. LAVAMANOS BARCELONA MEDIO CROMO CORONA</t>
  </si>
  <si>
    <t>MONOCONT. LAVAMANOS ALUVIA MATE BLACK CORONA</t>
  </si>
  <si>
    <t>MONOCONT. LAVAMANOS VICTORIA ALTA SILVER IMP</t>
  </si>
  <si>
    <t>MONOCONT MEDIA GRETA MATEBLACK CORONA</t>
  </si>
  <si>
    <t>MONOCONT. LAVAMANOS SQUADRA ALTO NEGRO ALFA</t>
  </si>
  <si>
    <t>MONOCONT. LAVAMANOS SQUADRA ALTA ROSE GOLD ALFA</t>
  </si>
  <si>
    <t>MONOCONT. LAVAMANOS CASCADE MEDIO SAHARA CORONA</t>
  </si>
  <si>
    <t>MONOCONT. LAVAMANOS KORAL MEDIA MATE BLACK CORONA</t>
  </si>
  <si>
    <t>MONOCONT. LAVAMANOS ATLANTA ALTO STRETTO</t>
  </si>
  <si>
    <t>MONOCONT. LAVAMANOS KORAL ALTA MATE BLACK CORONA</t>
  </si>
  <si>
    <t>MONOCONT. LAVAMANOS VERA ALTO CORONA</t>
  </si>
  <si>
    <t>MONOCONT. LAVAMANOS LIQUID MEDIO CORONA</t>
  </si>
  <si>
    <t>MONOCONT. LAVAMANOS PARED ARIZONA CORONA</t>
  </si>
  <si>
    <t>MONOCONT. LAVAMANOS BAJO GANAMAX BASIC CORONA</t>
  </si>
  <si>
    <t>MONOCONT. LAVAMANOS MEDIO PALMA CORONA</t>
  </si>
  <si>
    <t>MONONCONT. LAVAMANOS SION BAJO GRICOL</t>
  </si>
  <si>
    <t>MONONCONT. LAVAMANOS SION ALTO GRICOL</t>
  </si>
  <si>
    <t>MONOCONT. LAVAMANOS MONEDA BAJO STRETTO</t>
  </si>
  <si>
    <t xml:space="preserve">LLAVE SENCILLA LAVAMANOS ALTO VERA GUNMETAL CORONA </t>
  </si>
  <si>
    <t xml:space="preserve">LLAVE SENCILLA LAVAMANOS MEDIO VERA GUNMETAL CORONA </t>
  </si>
  <si>
    <t>LLAVE LAVAMANOS SENCILLA TUCSIA ATLA ACERO INOX STRETTO</t>
  </si>
  <si>
    <t>LLAVE LAVAMANOS SENCILLA CONDE MATEBLACK SIN CAJA IMP</t>
  </si>
  <si>
    <t>LLAVE LAVAMANOS SENCILLA NAOS ALTA MATEBLACK SIN CAJA RE</t>
  </si>
  <si>
    <t>LLAVE LAVAMANOS SENC LORIA CORONA</t>
  </si>
  <si>
    <t>LLAVE LAVAMANOS NOGAL GRIVAL OFERTA</t>
  </si>
  <si>
    <t>LLAVE SENCILLA LAVAMANOS MEDIA VERA MATEBLACK CORONA</t>
  </si>
  <si>
    <t>LLAVE SENCILLA LAVAMANOS ALTO VERA MATEBLACK CORONA</t>
  </si>
  <si>
    <t>LLAVE SENCILLA LAVAMANOS MEDIA VERA CROMO CORONA</t>
  </si>
  <si>
    <t xml:space="preserve">LLAVE SENCILLA LAVAMANOS ALTO VERA CROMO CORONA </t>
  </si>
  <si>
    <t>LLAVE INDIVIDUAL SOLID CROMO CORONA</t>
  </si>
  <si>
    <t>LLAVE LAVAMANOS NOGAL GRIVAL</t>
  </si>
  <si>
    <t>LLAVE LAVADORA CRUCETA 1/2X3/4P CORONA</t>
  </si>
  <si>
    <t>​LLAVE LAVADORA PLASTICA CROMADA GRICOL</t>
  </si>
  <si>
    <t>CAJA LLAVES LAVADORA 23X15X8 SILPLAS</t>
  </si>
  <si>
    <t>CAJA LLAVES LAVADORA 15X11X7 SILPLAS</t>
  </si>
  <si>
    <t>LLAVE LAVADERO CRUZ CROMO STRETTO</t>
  </si>
  <si>
    <t>LLAVE MANGUERA PLASTICA NIEVE GERFOR</t>
  </si>
  <si>
    <t>VALVULA SANITARIO PUSH EMPOTRADA 4.8L</t>
  </si>
  <si>
    <t>LLAVE LAVAMANOS PUSH BAJA BOCCHERINI</t>
  </si>
  <si>
    <t>GRIFERIA LAVAMANOS INSTITUCIONAL PUSH MESA MAX CORONA</t>
  </si>
  <si>
    <t>PORTARROLLO WC ACRILICO INDUSTRIAL TMM</t>
  </si>
  <si>
    <t>BARRA DE SEGURIDAD 24" ACERO INOX HC</t>
  </si>
  <si>
    <t>BARRA DE SEGURIDAD 12" ACERO INOX HC</t>
  </si>
  <si>
    <t>BARRA DE SEGURIDAD 12" NEGRA HC</t>
  </si>
  <si>
    <t>BARRA ABATIBLE A MURO 70 CM TMM</t>
  </si>
  <si>
    <t>BARRA DE SEGURIDAD 24" ACERO INOX TMM</t>
  </si>
  <si>
    <t>BARRA DE SEGURIDAD 12" ACERO INOX TMM</t>
  </si>
  <si>
    <t>BARRA DE SEGURIDAD 18" (45.72) CORONA</t>
  </si>
  <si>
    <t>BARRA DE SEGURIDAD 12" CORONA</t>
  </si>
  <si>
    <t>BARRA DE SEGURIDAD 30" CORONA</t>
  </si>
  <si>
    <t>CONJ. MEZCL. DUCHA ALUVIA PALANCA 8" CORONA</t>
  </si>
  <si>
    <t>CONJ. MEZCL. DUCHA CASCADE PRO REG KORAL 8" CORONA</t>
  </si>
  <si>
    <t>CONJ. MZCL. DUCHA ALMAGUER CR 8" GERFOR</t>
  </si>
  <si>
    <t>CONJ. MZCL. DUCHA ANTIUS CR 8" GERFOR</t>
  </si>
  <si>
    <t>MEZCLADOR DUCHA SIN REGADERA  8" SST SOLID CROMO CORONA</t>
  </si>
  <si>
    <t>MEZCLADOR DUCHA SIN REGADERA  8" SST ANTIUS PLUS GERFOR</t>
  </si>
  <si>
    <t>REGADERA CON BRAZO CASCADE PRO MATEBLCK CORONA</t>
  </si>
  <si>
    <t>REGADERA CON BRAZO SLIM CUAD. 8" COBRE LASCA STRETTO</t>
  </si>
  <si>
    <t>TELEDUCHA MANILA PETS CORONA</t>
  </si>
  <si>
    <t>REGADERA CON BRAZO SAONA CUADRADA  8" STRETTO</t>
  </si>
  <si>
    <t>REGADERA OVAL BLANCO CORONA</t>
  </si>
  <si>
    <t>REGADERA KORAL MATE BLACK CORONA</t>
  </si>
  <si>
    <t>REGADERA NOGAL CON BRAZO GRIVAL</t>
  </si>
  <si>
    <t>REGADERA KORAL CON BRAZO CORONA</t>
  </si>
  <si>
    <t>REGADERA GRETA CORONA</t>
  </si>
  <si>
    <t>CONJ. MONOCONT. DUCHA MODENA CROMO STRETTO</t>
  </si>
  <si>
    <t>CONJ. MONOCONT. DUCHA VERMONT SLIM INOX. CROMO STRETTO</t>
  </si>
  <si>
    <t>CONJ. MONOCONT. DUCHA CASCADE PRO CROMO CORONA</t>
  </si>
  <si>
    <t>CONJ. MONOCONT. DUCHA AREZZO MATEBLACK STRETTO</t>
  </si>
  <si>
    <t>CONJ. MONOCONT. DUCHA CUSCO CROMO CORONA</t>
  </si>
  <si>
    <t>CONJ. MONOCONT. DUCHA ALUVIA REG. DALIA MATEBLACK CORONA</t>
  </si>
  <si>
    <t>CONJ. MONOCONT. DUCHA GRETA MATEBLACK CORONA</t>
  </si>
  <si>
    <t>CONJ. MONOCONT. DUCHA GRETA CROMO CORONA</t>
  </si>
  <si>
    <t>CONJ. DUCHA MONOCONT. KORAL SD NIQUEL CORONA</t>
  </si>
  <si>
    <t>CONJ. DUCHA MONOCONT. CASCADE PLUS SSB SAHARA CORONA</t>
  </si>
  <si>
    <t>CONJ. DUCHA MONOCONT. ASPEN REG CUADRADA STRETTO</t>
  </si>
  <si>
    <t>MONOCONT. DUCHA MARSELLA COBRE LASCA STRETTO</t>
  </si>
  <si>
    <t>MONOCONT. DUCHA JADE GERFOR</t>
  </si>
  <si>
    <t>CONJ. REGISTRO DUCHA NOGAL GRIS SENCILLA RED. COSMOS CORONA</t>
  </si>
  <si>
    <t>CONJ. REGISTRO DUCHA ALUVIA PALANCA CORONA</t>
  </si>
  <si>
    <t>CONJ. REGISTRO DUCHA SOLID CROMO CORONA</t>
  </si>
  <si>
    <t>CONJ. MEZCLADOR 8" DUCHA SOLID CROMO CORONA</t>
  </si>
  <si>
    <t>CONJ. REGISTRO AQUARIUS GERFOR</t>
  </si>
  <si>
    <t>REGISTRO DUCHA SOLID CROMO CORONA</t>
  </si>
  <si>
    <t>CONJ. REGISTRO DUCHA SLIM PLUS GERFOR</t>
  </si>
  <si>
    <t>REGISTRO DUCHA SLIM PLUS GERFOR</t>
  </si>
  <si>
    <t>DUCHA MAS BLANCA 110V CON NIPLE  FAME</t>
  </si>
  <si>
    <t>DUCHA MAS BLANCA 110V S/M FAME</t>
  </si>
  <si>
    <t>DUCHA 4T BLANCA 110V S/M FAME</t>
  </si>
  <si>
    <t>DUCHA ELEGANCE BLANCA 110V FAME</t>
  </si>
  <si>
    <t>DUCHA EVIDENCE BLANCA 110V FAME</t>
  </si>
  <si>
    <t>DUCHA INTENSE MATEBLACK 110V FAME</t>
  </si>
  <si>
    <t>DUCHA INTENSE CROMO 110V FAME</t>
  </si>
  <si>
    <t>DUCHA HORIZONTAL LUSSO NEGRA A 110V BOCCHERINI</t>
  </si>
  <si>
    <t>DUCHA HORIZONTAL LUSSO BLANCA A 110V BOCCHERINI</t>
  </si>
  <si>
    <t>DUCHA FUSION BLANCA DIRIGIBLE SLIM 120V BOCCHERINI</t>
  </si>
  <si>
    <t>DUCHA ELECTRICA 110V SUPER POWER 3T CORONA</t>
  </si>
  <si>
    <t>TAPA REGISTRO 20X20 GERFOR</t>
  </si>
  <si>
    <t>TAPA REGISTRO 15X15 GERFOR</t>
  </si>
  <si>
    <t>SIFON BASICO SENCILLO CROMO MODER</t>
  </si>
  <si>
    <t>DESAGUE PUSH PLAST SIN RBS NEGRO MATE CORONA</t>
  </si>
  <si>
    <t>DESAGUE PUSH METAL SIN REBOSE TITANIO MATE CORONA</t>
  </si>
  <si>
    <t>DESAGUE PUSH METAL CON REBOSE NEGRO CORONA</t>
  </si>
  <si>
    <t>DESAGUE SENCILLO SIN REBOSE GRIS PERLADO CORONA</t>
  </si>
  <si>
    <t>DESAGUE SENCILLO NEGRO BRILLANTE + SIFON BT + 2GRIFLEX M8 CP3 CORONA</t>
  </si>
  <si>
    <t>SIFON BOTELLA FLEXIBLE GRIS CORONA</t>
  </si>
  <si>
    <t>SIFON FLEXIBLE METALIZADO CORONA</t>
  </si>
  <si>
    <t>DESAGUE SENCILLO INTEGRADO CON REBOSE CORONA</t>
  </si>
  <si>
    <t>SIFON EN P CORONA</t>
  </si>
  <si>
    <t>SIFON EN P FLEXIBLE GRIS CORONA</t>
  </si>
  <si>
    <t>SIFON EN P LAVAPLATOS DOBLE CORONA</t>
  </si>
  <si>
    <t>DESAGUE PUSH METAL SR NEGRO CORONA</t>
  </si>
  <si>
    <t>DESAGUE SENCILLO SIN REBOSE CORONA</t>
  </si>
  <si>
    <t>SIFON FLEXIBLE GRIS CORONA</t>
  </si>
  <si>
    <t>SIFON BOTELLA CORONA</t>
  </si>
  <si>
    <t>DESAGUE PUSH PLAST. CON REBOSE CORONA</t>
  </si>
  <si>
    <t>DESAGUE SIFON LVM -ORINAL GRIVAL</t>
  </si>
  <si>
    <t>DESAGUE PUSH PLAST. SIN REBOSE CORONA</t>
  </si>
  <si>
    <t>SIFON METALICO CLASICO CORONA</t>
  </si>
  <si>
    <t>DESAGUE PUSH METAL CON REBOSE CORONA</t>
  </si>
  <si>
    <t>DESAGUE PUSH METAL SIN REBOSE CORONA</t>
  </si>
  <si>
    <t>SIFON FLEXIBLE DOBLE POCETA BOCCHERINI</t>
  </si>
  <si>
    <t>SIFON EN P BLANCO GERFOR</t>
  </si>
  <si>
    <t>SIFON FLEXIBLE CON CANASTILLA LAVAPLATOS BOCCHERINI</t>
  </si>
  <si>
    <t>SIFON FLEXIBLE CON DESAGUE PUSH LAVAMANOS BOCCHERINI</t>
  </si>
  <si>
    <t>SIFON FLEXIBLE CROMO GRICOL</t>
  </si>
  <si>
    <t>SIFON FLEXIBLE BLANCO GRICOL</t>
  </si>
  <si>
    <t>SIFON DOBLE POCETA EXPANSIBLE BLANCO GRICOL</t>
  </si>
  <si>
    <t>SIFON BOTELLA PLASTICO 1 1/4" GRIS GERFOR</t>
  </si>
  <si>
    <t>SIFON FLEXIBLE BLANCO BOCCHERINI</t>
  </si>
  <si>
    <t>DESAGUE SENCILLO GRIS CROMO SIN REBOSE GERFOR</t>
  </si>
  <si>
    <t>CONJ. SIFON BOTELLA LAVAMANOS + DESAGUE CON REBOSE GERFOR</t>
  </si>
  <si>
    <t>DESAGUE SENCILLO GRIS CROMO CON REBOSE GERFOR</t>
  </si>
  <si>
    <t>DESAGUE PUSH LAVAMANOS ZINC SIN REBOSE BOCCHERINI</t>
  </si>
  <si>
    <t>CONJ. SIFON BOTELLA LAVAMANOS + DESAGUE SIN REBOSE GERFOR</t>
  </si>
  <si>
    <t>MANIJA BALTA PALANCA LVM/LVP/DH CORONA</t>
  </si>
  <si>
    <t>DESVIADOR TELEDUCHA CROMO CORONA</t>
  </si>
  <si>
    <t>VASTAGO MEZCLADOR CIERRE RAPIDO LVM/LVP 4P CORONA</t>
  </si>
  <si>
    <t>BASE MANIJA DUCHA ATRATO GERFOR</t>
  </si>
  <si>
    <t>REP. BUJE ROSC CIERRE CERAM GERFOR</t>
  </si>
  <si>
    <t>MANIJA CIERRE CERAM METAL SLIM GERFOR</t>
  </si>
  <si>
    <t>REGULACIÓN MODERNA DOBLE SALIDA NEGRA CORONA</t>
  </si>
  <si>
    <t>REGULACIÓN HEMBRA MACHO 1/2P NEGRA CORNA</t>
  </si>
  <si>
    <t>BRAZO REGADERA RETTO CORONA</t>
  </si>
  <si>
    <t>BRIDA FLEXIBLE FACIL INSTALACION CORONA</t>
  </si>
  <si>
    <t>VALVULA DE BOLA ANTIFRAUDE AGUA 1/2P CORONA</t>
  </si>
  <si>
    <t>VALVULA PESADA PVC SOLDAR 3/4P CORONA</t>
  </si>
  <si>
    <t>VALVULA BOLA MANIJA MARIPOSA 1/2P CORONA</t>
  </si>
  <si>
    <t>BRAZO REGADERA TECHO 20 CM MATEBLACK STRETTO</t>
  </si>
  <si>
    <t>VALVULA REGULACION PLASTICA DOBLE SALIDA 1/2 CORONA</t>
  </si>
  <si>
    <t>VALVULA COMPUERTA 1/2P CORONA</t>
  </si>
  <si>
    <t>CARTUCHO CERAMICO DER. LARGO CORONA</t>
  </si>
  <si>
    <t>VALVULA BOLA 1/2 AGUA CORONA</t>
  </si>
  <si>
    <t>BRAZO REGADERA AURORA TECHO 20 CM CROMO HC</t>
  </si>
  <si>
    <t>VALVULA DE BOLA H20FF SOLDADA 3/4"</t>
  </si>
  <si>
    <t>BRIDA SANITARIA PROFESIONAL 3" Y 4" GRIVAL</t>
  </si>
  <si>
    <t>VALVULA REGULACION PLASTICA 1/2X1/2" NIEVE GERFOR</t>
  </si>
  <si>
    <t>VALVULA PESADA PVC ROSCAR 1/2" BLANCA CORONA</t>
  </si>
  <si>
    <t>KIT BRIDA + REGULACION PLAST + ACOPLE SANIT PLAST. CORONA</t>
  </si>
  <si>
    <t>VALVULA BOLA 3/4" NIEVE SOLDADA GERFOR</t>
  </si>
  <si>
    <t>VALVULA BOLA 1/2" NIEVE SOLDADA GERFOR</t>
  </si>
  <si>
    <t>VALVULA BOLA 1" NIEVE SOLDADA GERFOR</t>
  </si>
  <si>
    <t>NIPLE ABS BLANCO BOCCHERINI</t>
  </si>
  <si>
    <t>REJILLA DE PISO INOX SIF. OCULTO LUXURY MATEBLACK 30X7 KLIPEN</t>
  </si>
  <si>
    <t>REJILLA DE PISO SIMON NEGRA ECLIPSE D0008FB HC</t>
  </si>
  <si>
    <t>REJILLA CUADRADA ANTIEMPOZAMIENTO NEGRA CORONA</t>
  </si>
  <si>
    <t>REJILLA REDONDA ANTIEMPO NEGRA CORONA</t>
  </si>
  <si>
    <t>REJILLA DE VENTILACION PERSIANA 15X15 SILPLAS</t>
  </si>
  <si>
    <t>REJILLA GRIVAL CUADRADA ANTIEMPOZAMIENTO CORONA</t>
  </si>
  <si>
    <t>REJILLA DE VENTILACION GAS M18 CP3 25X25 CORONA</t>
  </si>
  <si>
    <t>REJILLA DE VENTILACION 30X30 GRIVAL</t>
  </si>
  <si>
    <t>REJILLA PLANA LISA INOX 40 CM IMP</t>
  </si>
  <si>
    <t>REJILLA PISO SIMON ACERO 304 D0005FD HC</t>
  </si>
  <si>
    <t>REJILLA PISO VANGUAR 10X10CM 11/2 -3P CORONA</t>
  </si>
  <si>
    <t>REJILLA SIFON PLASTICA CUADRADA 8X8 BLANCO</t>
  </si>
  <si>
    <t>REJILLA MILENIO CROMO 3X2 CON SOSCO SILPLAS</t>
  </si>
  <si>
    <t>REJILLA REDONDA CROMO 3X2 CORONA</t>
  </si>
  <si>
    <t>REJILLA DE PISO RECT ACERO INOX 30CM CORONA</t>
  </si>
  <si>
    <t>REJILLA DE PISO SIMON NEGRA D0005FB HC</t>
  </si>
  <si>
    <t>REJILLA INVISIBLE HC20006 60 CM  HICASA</t>
  </si>
  <si>
    <t>REJILLA PISO CLASICA 10X10CM 11/2 -3P CORONA</t>
  </si>
  <si>
    <t>REJILLA DE VENTILACION GAS BLANCO 25X25 PERSIANA SILPLAS</t>
  </si>
  <si>
    <t>REJILLA DE VENTILACION GAS BLANCO 20X20 CORRIENTE SILPLAS</t>
  </si>
  <si>
    <t>​REJILLA 3X2 CON SOSCO CORRIENTE CUADRADA SILPLAS</t>
  </si>
  <si>
    <t>REJILLA 3X2 CON SOSCO CORRIENTE REDOND SILPLAS</t>
  </si>
  <si>
    <t>​REJILLA 3X2 CON SOSCO BASE Y TAPA CUADRADA  SILPLAS</t>
  </si>
  <si>
    <t>CANASTILLA LAVAPLATOS 4" CROMADA CORONA</t>
  </si>
  <si>
    <t>CANASTILLA LVP 4" PLAS/INOX CORONA</t>
  </si>
  <si>
    <t>CANASTILLA ACERO METALICA 4" CORONA</t>
  </si>
  <si>
    <t>CANASTILLA INOX PLASTICO 4" GERFOR</t>
  </si>
  <si>
    <t>CANASTILLA + SIFON LAVAPLATOS 4" GERFOR</t>
  </si>
  <si>
    <t>ACOPLE GRIFLEX INOX MONOCONTROL 50CM CORONA</t>
  </si>
  <si>
    <t>REGULACION LUJO CTA HEMB MACHO 1/2P CORONA</t>
  </si>
  <si>
    <t>ACOPLE GRIFLEX PLASTICO LVM/LVP 60CM CORONA</t>
  </si>
  <si>
    <t>ACOPLE GRIFLEX PLASTICO LVM/LVP 40CM CORONA</t>
  </si>
  <si>
    <t>ACOPLE GRIFLEX PLASTICO SANITARIO 40CM CORONA</t>
  </si>
  <si>
    <t>KIT BIDE CON REG DOBLE MET CORONA</t>
  </si>
  <si>
    <t>ACOPLE SANITARIO CON REGULACION PLASTICA 1/2 CORONA</t>
  </si>
  <si>
    <t>ACOPLE SANITARIO FLEXIBLE INOX 1/2X7/8 40 CM BOCCHERINI</t>
  </si>
  <si>
    <t>ACOPLE ACERO INOX 1/2X7/8 SANITARIO 40 CM CORONA</t>
  </si>
  <si>
    <t>ACOPLE SANITARIO 1/2" 40cm</t>
  </si>
  <si>
    <t>ACOPLE LAV-MANOS/PLATOS 1/2" 40cm</t>
  </si>
  <si>
    <t>JABONERA RUBO COBRE LASCAR STRETTO</t>
  </si>
  <si>
    <t>PERCHA SENCILLA RUBO COBRE LASCAR STRETTO</t>
  </si>
  <si>
    <t>TOALLERO ARO RUBO COBRE LASCAR STRETTO</t>
  </si>
  <si>
    <t>TOALLERO BARRA RUBO COBRE LASCAR 62CM STRETTO</t>
  </si>
  <si>
    <t>PORTARROLLO RUBO COBRE LASCAR STRETTO</t>
  </si>
  <si>
    <t>PERCHA DOBLE NEW BENTON INOX STRETTO</t>
  </si>
  <si>
    <t>TOALLERO BARRA NEW BENTON INOX 62CM STRETTO</t>
  </si>
  <si>
    <t>TOALLERO ARGOLLA NEW BENTON INOX STRETTO</t>
  </si>
  <si>
    <t>PORTAPEL NEW BENTON INOX STRETTO</t>
  </si>
  <si>
    <t>REPISA SKY CROMO RE</t>
  </si>
  <si>
    <t>JABONERA RUBO MATEBLACK STRETTO</t>
  </si>
  <si>
    <t>PERCHA SENCILLO RUBO MATEBLACK STRETTO</t>
  </si>
  <si>
    <t>PORTAROLLO BARCELONA MATEBLACK CORONA</t>
  </si>
  <si>
    <t>PORTARROLLO VALENCIA CORONA</t>
  </si>
  <si>
    <t>TOALLERO BARRA RUBO 52 CM CROMO STRETTO</t>
  </si>
  <si>
    <t>PORTA PAPEL RUBO CROMO STRETTO</t>
  </si>
  <si>
    <t>PERCHA SENCILLO RUBO CROMO STRETTO</t>
  </si>
  <si>
    <t>CEPILLERA NOVO II CORONA</t>
  </si>
  <si>
    <t>TOALLERO TRIPLE OCEAN CG</t>
  </si>
  <si>
    <t>LAVAVASOS NEGRO HC</t>
  </si>
  <si>
    <t>PERCHA VENECIA CORONA</t>
  </si>
  <si>
    <t>[LIQUIDAR] TOALLERO BARRA EDGE ROSE GOLD ALFA</t>
  </si>
  <si>
    <t>PORTARROLLO EDGE ROSE GOLD ALFA</t>
  </si>
  <si>
    <t>TOALLERO EDGE ROSE GOLD ALFA</t>
  </si>
  <si>
    <t>TOALLERO BARRA 52 CM RUBO NEGRO MATE STRETTO</t>
  </si>
  <si>
    <t>TOALLERO ARO RUBO NEGRO MATE STRETTO</t>
  </si>
  <si>
    <t>PORTAPAPEL RUBO NEGRO MATE STRETTO</t>
  </si>
  <si>
    <t>CEPILLERA VAAL CORONA</t>
  </si>
  <si>
    <t>TOALLERO CORTO OBI CORONA</t>
  </si>
  <si>
    <t>​JABONERA DUCHA ASTRO BLANCO CORONA</t>
  </si>
  <si>
    <t>PERCHA KORAL MATE BLACK CORONA</t>
  </si>
  <si>
    <t>TOALLERO BARRA KORAL MATE BLACK CORONA</t>
  </si>
  <si>
    <t>PORTARROLLO KORAL MATE BLACK CORONA</t>
  </si>
  <si>
    <t>PERCHA KORAL NIQUEL CORONA</t>
  </si>
  <si>
    <t>CEPILLERA KORAL NIQUEL CORONA</t>
  </si>
  <si>
    <t>TOALLERO BARRA KORAL NIQUEL CORONA</t>
  </si>
  <si>
    <t>ACCESORIOS DE BAÑO BARCELONA CROMO 6PIEZAS CORONA</t>
  </si>
  <si>
    <t>ACCESORIOS DE BAÑO LUCCA CROMO 6PIEZAS STRETTO</t>
  </si>
  <si>
    <t>ACCESORIOS DE BAÑO MILAN NEGRO 6PIEZAS RE</t>
  </si>
  <si>
    <t>ACCESORIOS DE BAÑO KISS ORO ROSA TU CASSA</t>
  </si>
  <si>
    <t>ACCESORIOS DE BAÑO GRETA MATEBLACK 6 PIEZAS CORONA</t>
  </si>
  <si>
    <t>ACCESORIOS DE BAÑO MILANO NEGRO 6000B-S X 6PZ TU CASSA</t>
  </si>
  <si>
    <t>ACCESORIOS DE BAÑO PALERMO 6PIEZAS CORONA</t>
  </si>
  <si>
    <t>ACCESORIOS DE BAÑO PALMA 6PIEZAS CORONA</t>
  </si>
  <si>
    <t>ACCESORIOS DE BAÑO CASCADE MATEBLACK 6PIEZAS CORONA</t>
  </si>
  <si>
    <t>ACCESORIOS BAÑO TRAVEL 6PIEZAS TU CASSA</t>
  </si>
  <si>
    <t>ACCESORIOS BAÑO XCARET 6PIEZAS TU CASSA</t>
  </si>
  <si>
    <t>ACCESORIOS BAÑO KORAL 6PIEZAS CORONA</t>
  </si>
  <si>
    <t>ACCESORIOS BAÑO TENNESSEE-B ORO ROSA 5PIEZAS KLIPEN</t>
  </si>
  <si>
    <t>ACCESORIOS CUADRATTO 5PIEZAS HC</t>
  </si>
  <si>
    <t>ACCESORIOS CASTILLO SATINADO 5PIEZAS RE</t>
  </si>
  <si>
    <t>ACCESORIOS DE BAÑO VALENCIA GRIS 4PIEZAS CORONA</t>
  </si>
  <si>
    <t>ACCESORIOS DE BAÑO SQUADRA NEGRO 4PIEZAS DECOR.</t>
  </si>
  <si>
    <t>ACCESORIOS DE BAÑO VALENCIA 3PIEZAS GRIS CORONA</t>
  </si>
  <si>
    <t>ACCESORIOS DE BAÑO VALENCIA 3PIEZAS CORONA</t>
  </si>
  <si>
    <t>ACCESORIOS DE BAÑO BARCELONA MATEBLACK 3PIEZAS CORONA</t>
  </si>
  <si>
    <t>ACCESORIOS ASTRO BLANCO 3PIEZAS CORONA</t>
  </si>
  <si>
    <t>TECHO PVC INTRAPLAS NEVADO 3M INTRAPLAS</t>
  </si>
  <si>
    <t>TECHO PVC INTRAPLAS NEVADO 5M INTRAPLAS</t>
  </si>
  <si>
    <t>TECHO PVC INTRAPLAS GRIS OSCURO 3M INTRAPLAS</t>
  </si>
  <si>
    <t>TECHO PVC INTRAPLAS GRIS OSCURO 5M INTRAPLAS</t>
  </si>
  <si>
    <t>TECHO PVC IMPORTADO BLANCO NEVADA 0.25X5.95X9MM IMPORTADO</t>
  </si>
  <si>
    <t>TORNILLO PUNTA BROCA AVELL 8X 1 1/4 ALETAS</t>
  </si>
  <si>
    <t>PERFIL ANGULAR BLANCO 3M DALAMO</t>
  </si>
  <si>
    <t>PERFIL ANGULAR GRIS CRISTAL 3M DALAMO</t>
  </si>
  <si>
    <t>PERFIL ANGULO C/RASO 20X30 NACIONAL</t>
  </si>
  <si>
    <t>PERFIL CORNISA ALMENDRA 3M DALAMO</t>
  </si>
  <si>
    <t>PERFIL PERIMETRAL ALMENDRA 3M INTRAPLAS</t>
  </si>
  <si>
    <t>PERFIL REMATE ALMENDRA 3M INTRAPLAS</t>
  </si>
  <si>
    <t>PERFIL REMATE GRIS CRISTAL 3M INTRAPLAS</t>
  </si>
  <si>
    <t>TORNILLO 7X7/16 ESTRUCTURAL NACIONAL</t>
  </si>
  <si>
    <t>TORNILLO 8X12 CABEZA PLANA NACIONAL</t>
  </si>
  <si>
    <t>TORNILLO 7X7/16  PUNTA BROCA NACIONAL</t>
  </si>
  <si>
    <t>TANQUE COLTUBAC 500LT + TAPA+FLANCHE</t>
  </si>
  <si>
    <t>TANQUE NEGRO 500LTS CONICO ETERNIT</t>
  </si>
  <si>
    <t>ROBOT TEMI PERSONAL - BLACK ESBOT</t>
  </si>
  <si>
    <t xml:space="preserve">PROYECTO COCINA </t>
  </si>
  <si>
    <t>EVENTO MAESTROS PARTIDO DE FUTBOL OC 4501837045</t>
  </si>
  <si>
    <t>PROYECTO COCINA</t>
  </si>
  <si>
    <t>HIERRO FIGURADO N3 X KG</t>
  </si>
  <si>
    <t>CINTA ENMASCARAR 201+ 24MM X 55M 3M</t>
  </si>
  <si>
    <t>CINTA ENMASCARAR 201+ 18MM X 55M 3M</t>
  </si>
  <si>
    <t>CINTA ENMASCARAR 201+ 12MM X 55M 3M</t>
  </si>
  <si>
    <t>LIJA N 180 OMEGA</t>
  </si>
  <si>
    <t>LIJA N 150 OMEGA</t>
  </si>
  <si>
    <t>CINTA ENMASCARAR 18MMX50M 3M</t>
  </si>
  <si>
    <t>ESTOPA X800 GR NACIONAL</t>
  </si>
  <si>
    <t>CINTA TEFLON 1/2. NACIONAL</t>
  </si>
  <si>
    <t>DISCO DIAMANTADO TURBO7" ABRACOL</t>
  </si>
  <si>
    <t>SEGUETAS SANFLEX</t>
  </si>
  <si>
    <t>DISCO DIAMANTADO SEGME. 7" ABRACOL</t>
  </si>
  <si>
    <t>DISCO DIAMANTADO SEGME. 4.5" ABRACOL</t>
  </si>
  <si>
    <t>DISCO DIAMANTADO CONT. 7" ABRACOL</t>
  </si>
  <si>
    <t>DISCO CORTE METAL 9" ABRACOL</t>
  </si>
  <si>
    <t>DISCO CORTE METAL 4.5" ABRACOL</t>
  </si>
  <si>
    <t>DISCO CORTE METAL 7" ABRACOL</t>
  </si>
  <si>
    <t>BLOQUELON MATCO 80x22.8x7.7 MATCO</t>
  </si>
  <si>
    <t>CEMENTO NACIONAL 50KG NACIONAL</t>
  </si>
  <si>
    <t>CEMENTO HOLCIM 50KG HOLCIM</t>
  </si>
  <si>
    <t>PINTURA TECHOS INTERIORES BLANCO 5GL CORONA</t>
  </si>
  <si>
    <t>PINTURA SUPERLAVABLE SUPER BLANCO 5GL CORONA</t>
  </si>
  <si>
    <t>PINTURA TOTAL T2 BLANCO 2.5 GL REGALO MAESTROS</t>
  </si>
  <si>
    <t>PINTURA TOTAL T2 BLANCO 2.5 GL CORONA</t>
  </si>
  <si>
    <t>PINTURA TOTAL T2 BLANCO 5GAL CORONA</t>
  </si>
  <si>
    <t>VINILO KUBRA T2 BLANCO CUÑETE ALFA</t>
  </si>
  <si>
    <t>​PINTURA BAÑOS Y COCINAS BLANCO 1/4 GL CORONA</t>
  </si>
  <si>
    <t>PINTURA PROFESSIONAL T1 1A MANO BLANCO 5 GL CORONA</t>
  </si>
  <si>
    <t>PARAGUAS MULTIPROPOSITO GRIS 1/4 GL CORONA</t>
  </si>
  <si>
    <t>PARAGUAS MULTIPROPOSITO BLANCO 4.7 KG GL CORONA</t>
  </si>
  <si>
    <t>PARAGUAS ULTRA GRIS 1/4 GL CORONA</t>
  </si>
  <si>
    <t>POLIURETANO 100 BLANCO X 300 ML CORONA</t>
  </si>
  <si>
    <t>BARRERA GARRAFA GL X 4.2KG CORONA</t>
  </si>
  <si>
    <t>PARAGUAS ULTRA BLANCO 1 GAL CORONA</t>
  </si>
  <si>
    <t>PARAGUAS ADVANCED 2 EN 1 GL CORONA</t>
  </si>
  <si>
    <t>SELLO BANOS Y COCINAS BLANCO CORONA</t>
  </si>
  <si>
    <t>SELLO BAÑOS Y COCINAS TRASNPARENTE CORONA</t>
  </si>
  <si>
    <t>EPOTOC 1-1 KIT x 1.01 KG TOXEMENT</t>
  </si>
  <si>
    <t>ROCKTOP GRIS x 30 KG TOXEMENT</t>
  </si>
  <si>
    <t>PEGACOR PORCELANICO GRIS  X 25 KG CORONA</t>
  </si>
  <si>
    <t>PEGANTE INT. PORCELANICO GRIS 25KG PEGAMASTER</t>
  </si>
  <si>
    <t>PEGANTE EXTE. PORCELANICO GRIS 25KG PEGAMASTER</t>
  </si>
  <si>
    <t>PEGACOR MAX 25KG GRIS CORONA</t>
  </si>
  <si>
    <t>MEGAPEGA PORCELANICO 25KG CORONA</t>
  </si>
  <si>
    <t>PEGACOR ULTRA GRIS X 25 KG CORONA</t>
  </si>
  <si>
    <t>PEGACOR FLEX GRIS 25 KG CORONA</t>
  </si>
  <si>
    <t>PEGANTE PISCINA GRIS 25KG PEGAMASTER</t>
  </si>
  <si>
    <t>PEGACOR CERAMICO GRIS X 25KG CORONA</t>
  </si>
  <si>
    <t>PEGANTE CERAMICO ALFAQUICK GRIS 25KG ALFA</t>
  </si>
  <si>
    <t>PEGANTE CERAMICO GRIS 25KG PEGAMASTER</t>
  </si>
  <si>
    <t>PEGANTE CERAMICO GRIS 10KG PEGAMASTER</t>
  </si>
  <si>
    <t>MEGAPEGA CERAMICO GRIS 25KG CORONA</t>
  </si>
  <si>
    <t>BOQUILLA CONCOLOR JUNT EST GRIS FRIO 5 KG CORONA</t>
  </si>
  <si>
    <t>REPARADOR BOQUILLAS SUPER BLANCO 1/16 CORONA</t>
  </si>
  <si>
    <t>BOQUILLA CONCOLOR JUNT EST ANTIHONGOS TABACO 5 KG CORONA</t>
  </si>
  <si>
    <t>BOQUILLA CONCOLOR JUNT EST GRIS FRIO 2 KG CORONA</t>
  </si>
  <si>
    <t>BOQUILLA CONCOLOR JUNT EST CACAO 5 KG CORONA</t>
  </si>
  <si>
    <t>ALFAQUICK JUNTA FINA GRIS ACERO X2KG ALFA</t>
  </si>
  <si>
    <t>BOQUILLA CONCOLOR JE ANTIHONGOS AZUL PETROLEO X 2 KG CORONA</t>
  </si>
  <si>
    <t>BOQUILLA CONCOLOR JE ANTIHONGOS VERDE SALVIA X 2 KG CORONA</t>
  </si>
  <si>
    <t>BOQUILLA CONCOLOR JE ANTIHONGOS NEGRO PROFUNDO X 5KG CORONA</t>
  </si>
  <si>
    <t>BOQUILLA CONCOLOR JE ANTIHONGOS AZUL ULTRA 2 KG CORONA</t>
  </si>
  <si>
    <t>BOQUILLA CONCOLOR JE ANTIHONGOS CHOCOLATE 2 KG CORONA</t>
  </si>
  <si>
    <t>BOQUILLA CONCOLOR JUNT JE CACAO 2 KG CORONA</t>
  </si>
  <si>
    <t>BOQUILLA CONCOLOR ACQUA BLANCO HUESO X 5KG CORONA</t>
  </si>
  <si>
    <t>ALFAQUICK JUNTA FINA HUESO X 2KG ALFA</t>
  </si>
  <si>
    <t>BOQUILLA CONCOLOR JUNT EST BLANCO ANTIGUO X 2KG CORONA</t>
  </si>
  <si>
    <t>BOQUILLA CONCOLOR JUNT EST GRIS CALIDO X 2KG CORONA</t>
  </si>
  <si>
    <t>BOQUILLA CONCOLOR JUNT EST LADRILLO X 2KG CORONA</t>
  </si>
  <si>
    <t>BOQUILLA CONCOLOR JUNT EST NEGRO PROFUNDO X 2KG CORONA</t>
  </si>
  <si>
    <t>BOQUILLA CONCOLOR JE TORTORA X 2 KG CORONA</t>
  </si>
  <si>
    <t>ALFAQUICK JUNTA FINA BLANCO X 2 KG</t>
  </si>
  <si>
    <t>BOQUILLA X 2KG NORMAL MARFIL</t>
  </si>
  <si>
    <t>BOQUILLA CONCOLOR JUNT EST GRIS CLARO  X 5KG CORONA</t>
  </si>
  <si>
    <t>BOQUILLA CONCOLOR JUNT EST ARENA 2KG CORONA</t>
  </si>
  <si>
    <t>BOQUILLA CONCOLOR JUNT EST BEIGE 5KG CORONA</t>
  </si>
  <si>
    <t>BOQUILLA CONCOLOR JUNT EST SUPER BLANCO 5KG CORONA</t>
  </si>
  <si>
    <t>BOQUILLA CONCOLOR JUNT EST TAUPE 2KG CORONA</t>
  </si>
  <si>
    <t>BOQUILLA CONCOLOR JUNT EST BEIGE 2KG CORONA</t>
  </si>
  <si>
    <t>BOQUILLA CONCOLOR JUNT EST GRIS CEMENTO 2KG CORONA</t>
  </si>
  <si>
    <t>BOQUILLA CONCOLOR JUNT EST CHOCOLATE 5KG CORONA</t>
  </si>
  <si>
    <t>BOQUILLA CONCOLOR JUNT EST BLANCO HUESO 2KG CORONA</t>
  </si>
  <si>
    <t>BOQUILLA CONCOLOR JUNT EST TABACO 2KG CORONA</t>
  </si>
  <si>
    <t>BOQUILLA CONCOLOR JUNT EST GRIS CLARO 2KG CORONA</t>
  </si>
  <si>
    <t>BOQUILLA PEGAMASTER GRIS 2KG PEGAMASTER</t>
  </si>
  <si>
    <t>BOQUILLA PEGAMASTER OCRE 2KG PEGAMASTER</t>
  </si>
  <si>
    <t>BOQUILLA PEGAMASTER NEGRO 2KG PEGAMASTER</t>
  </si>
  <si>
    <t>BOQUILLA PEGAMASTER BLANCO 2KG PEGAMASTER</t>
  </si>
  <si>
    <t>BOQUILLA PEGAMASTER MARFIL 2KG PEGAMASTER</t>
  </si>
  <si>
    <t>ESTUCOR ESTUCO PLASTICO 1GL 6 KG CORONA</t>
  </si>
  <si>
    <t>MASTIC PROFESSIONAL 2EN1 5GL 28 KG CORONA</t>
  </si>
  <si>
    <t>ESTUCOR ESTUCO LISTO 25 KG CORONA</t>
  </si>
  <si>
    <t>TEXTUCO ACRILICO BLANCO CUÑETE X 28 KG CORONA</t>
  </si>
  <si>
    <t>MINIRODILLO POPULAR 1" CARIBE</t>
  </si>
  <si>
    <t>RODILLO POPULAR 9" CARIBE</t>
  </si>
  <si>
    <t>BROCHA POPULAR 3" CARIBE</t>
  </si>
  <si>
    <t>BROCHA POPULAR 2 1/2" CARIBE</t>
  </si>
  <si>
    <t>BROCHA POPULAR 2" CARIBE</t>
  </si>
  <si>
    <t>LIMPIADOR DE JUNTAS 500 ML ALFA</t>
  </si>
  <si>
    <t>DESINFECTANTE PARA BAÑOS 500 ML ALFA</t>
  </si>
  <si>
    <t>LIMPIADOR DE JUNTAS 650ML ALFA</t>
  </si>
  <si>
    <t>LIMPIADOR DE JUNTAS 330ML CORONA</t>
  </si>
  <si>
    <t>Precio de venta</t>
  </si>
  <si>
    <t>Nombre</t>
  </si>
  <si>
    <t xml:space="preserve">     </t>
  </si>
  <si>
    <t>MAMPOSTERIA</t>
  </si>
  <si>
    <t>M</t>
  </si>
  <si>
    <t>072-92588</t>
  </si>
  <si>
    <t xml:space="preserve">CEDULA CATASTRAL </t>
  </si>
  <si>
    <t>Dovelas</t>
  </si>
  <si>
    <t>MATERIALES</t>
  </si>
  <si>
    <t>MANO DE OBRA</t>
  </si>
  <si>
    <t>Bloquelón</t>
  </si>
  <si>
    <t>}</t>
  </si>
  <si>
    <t>PERFILES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</si>
</sst>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&quot;$&quot;#,##0"/>
    <numFmt numFmtId="165" formatCode="d\.m"/>
    <numFmt numFmtId="166" formatCode="&quot;$&quot;\ #,##0"/>
  </numFmts>
  <fonts count="21" x14ac:knownFonts="1">
    <font>
      <sz val="11"/>
      <name val="Calibri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3"/>
      <color rgb="FF000000"/>
      <name val="Arial"/>
      <family val="2"/>
    </font>
    <font>
      <b/>
      <sz val="12"/>
      <color theme="1"/>
      <name val="Swis721 LtCn BT"/>
      <family val="2"/>
    </font>
    <font>
      <b/>
      <sz val="11"/>
      <color theme="1"/>
      <name val="Swis721 LtCn BT"/>
      <family val="2"/>
    </font>
    <font>
      <b/>
      <sz val="11"/>
      <color rgb="FFFFFFFF"/>
      <name val="Swis721 LtCn BT"/>
      <family val="2"/>
    </font>
    <font>
      <sz val="11"/>
      <color theme="1"/>
      <name val="Swis721 LtCn BT"/>
      <family val="2"/>
    </font>
    <font>
      <b/>
      <sz val="11"/>
      <name val="Swis721 LtCn BT"/>
      <family val="2"/>
    </font>
    <font>
      <sz val="11"/>
      <name val="Swis721 LtCn BT"/>
      <family val="2"/>
    </font>
    <font>
      <sz val="11"/>
      <name val="Calibri"/>
      <family val="2"/>
    </font>
    <font>
      <sz val="11"/>
      <name val="Calibri"/>
      <family val="2"/>
    </font>
    <font>
      <b/>
      <sz val="11"/>
      <color theme="0"/>
      <name val="Swis721 LtCn BT"/>
      <family val="2"/>
    </font>
    <font>
      <b/>
      <sz val="11"/>
      <color rgb="FF000000"/>
      <name val="Swis721 LtCn BT"/>
      <family val="2"/>
    </font>
    <font>
      <b/>
      <sz val="11"/>
      <name val="Calibri"/>
      <family val="2"/>
    </font>
    <font>
      <b/>
      <sz val="13"/>
      <color theme="0"/>
      <name val="Arial"/>
      <family val="2"/>
    </font>
    <font>
      <b/>
      <sz val="11"/>
      <color theme="0"/>
      <name val="Calibri"/>
      <family val="2"/>
    </font>
    <font>
      <sz val="8"/>
      <name val="Calibri"/>
      <family val="2"/>
    </font>
    <font>
      <b/>
      <sz val="8"/>
      <color theme="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</font>
  </fonts>
  <fills count="18">
    <fill>
      <patternFill patternType="none"/>
    </fill>
    <fill>
      <patternFill patternType="gray125"/>
    </fill>
    <fill>
      <patternFill patternType="solid">
        <fgColor rgb="FFFF0000"/>
        <bgColor rgb="FFFF0000"/>
      </patternFill>
    </fill>
    <fill>
      <patternFill patternType="solid">
        <fgColor theme="0"/>
        <bgColor rgb="FFFEF2CB"/>
      </patternFill>
    </fill>
    <fill>
      <patternFill patternType="solid">
        <fgColor theme="2"/>
        <bgColor rgb="FFFEF2CB"/>
      </patternFill>
    </fill>
    <fill>
      <patternFill patternType="solid">
        <fgColor theme="2"/>
        <bgColor indexed="64"/>
      </patternFill>
    </fill>
    <fill>
      <patternFill patternType="solid">
        <fgColor theme="9"/>
        <bgColor rgb="FFFF0000"/>
      </patternFill>
    </fill>
    <fill>
      <patternFill patternType="solid">
        <fgColor rgb="FFFFFFFF"/>
        <bgColor rgb="FFFFFFFF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rgb="FFFFC000"/>
      </patternFill>
    </fill>
    <fill>
      <patternFill patternType="solid">
        <fgColor theme="4" tint="0.39997558519241921"/>
        <bgColor rgb="FFFFC000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F4CCCC"/>
        <bgColor rgb="FFF4CCCC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499984740745262"/>
        <bgColor indexed="64"/>
      </patternFill>
    </fill>
  </fills>
  <borders count="27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44" fontId="11" fillId="0" borderId="0" applyFont="0" applyFill="0" applyBorder="0" applyAlignment="0" applyProtection="0"/>
    <xf numFmtId="0" fontId="2" fillId="0" borderId="0"/>
    <xf numFmtId="43" fontId="20" fillId="0" borderId="0" applyFont="0" applyFill="0" applyBorder="0" applyAlignment="0" applyProtection="0"/>
  </cellStyleXfs>
  <cellXfs count="140">
    <xf numFmtId="0" fontId="0" fillId="0" borderId="0" xfId="0"/>
    <xf numFmtId="0" fontId="3" fillId="0" borderId="3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3" fillId="0" borderId="5" xfId="0" applyFont="1" applyBorder="1" applyAlignment="1">
      <alignment horizontal="left" vertical="center"/>
    </xf>
    <xf numFmtId="0" fontId="3" fillId="0" borderId="6" xfId="0" applyFont="1" applyBorder="1" applyAlignment="1">
      <alignment horizontal="left" vertical="center"/>
    </xf>
    <xf numFmtId="0" fontId="3" fillId="0" borderId="7" xfId="0" applyFont="1" applyBorder="1" applyAlignment="1">
      <alignment horizontal="left" vertical="center"/>
    </xf>
    <xf numFmtId="0" fontId="3" fillId="0" borderId="8" xfId="0" applyFont="1" applyBorder="1" applyAlignment="1">
      <alignment horizontal="left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9" xfId="0" applyFont="1" applyBorder="1" applyAlignment="1">
      <alignment horizontal="left" vertical="center"/>
    </xf>
    <xf numFmtId="2" fontId="5" fillId="3" borderId="9" xfId="0" applyNumberFormat="1" applyFont="1" applyFill="1" applyBorder="1" applyAlignment="1">
      <alignment horizontal="center" vertical="center"/>
    </xf>
    <xf numFmtId="0" fontId="5" fillId="3" borderId="9" xfId="0" applyFont="1" applyFill="1" applyBorder="1" applyAlignment="1">
      <alignment horizontal="left" vertical="center"/>
    </xf>
    <xf numFmtId="0" fontId="7" fillId="3" borderId="9" xfId="0" applyFont="1" applyFill="1" applyBorder="1" applyAlignment="1">
      <alignment horizontal="center" vertical="center"/>
    </xf>
    <xf numFmtId="2" fontId="7" fillId="3" borderId="9" xfId="0" applyNumberFormat="1" applyFont="1" applyFill="1" applyBorder="1" applyAlignment="1">
      <alignment horizontal="center" vertical="center"/>
    </xf>
    <xf numFmtId="164" fontId="7" fillId="3" borderId="9" xfId="0" applyNumberFormat="1" applyFont="1" applyFill="1" applyBorder="1" applyAlignment="1">
      <alignment vertical="center"/>
    </xf>
    <xf numFmtId="0" fontId="5" fillId="3" borderId="9" xfId="0" applyFont="1" applyFill="1" applyBorder="1" applyAlignment="1">
      <alignment horizontal="center" vertical="center"/>
    </xf>
    <xf numFmtId="0" fontId="7" fillId="3" borderId="9" xfId="0" applyFont="1" applyFill="1" applyBorder="1" applyAlignment="1">
      <alignment horizontal="left" vertical="center"/>
    </xf>
    <xf numFmtId="0" fontId="5" fillId="3" borderId="9" xfId="0" applyFont="1" applyFill="1" applyBorder="1" applyAlignment="1">
      <alignment vertical="center"/>
    </xf>
    <xf numFmtId="164" fontId="5" fillId="3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center" vertical="center"/>
    </xf>
    <xf numFmtId="2" fontId="7" fillId="0" borderId="9" xfId="0" applyNumberFormat="1" applyFont="1" applyBorder="1" applyAlignment="1">
      <alignment horizontal="center" vertical="center"/>
    </xf>
    <xf numFmtId="164" fontId="7" fillId="0" borderId="9" xfId="0" applyNumberFormat="1" applyFont="1" applyBorder="1" applyAlignment="1">
      <alignment vertical="center"/>
    </xf>
    <xf numFmtId="0" fontId="5" fillId="4" borderId="9" xfId="0" applyFont="1" applyFill="1" applyBorder="1" applyAlignment="1">
      <alignment horizontal="center" vertical="center"/>
    </xf>
    <xf numFmtId="0" fontId="5" fillId="4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center" vertical="center"/>
    </xf>
    <xf numFmtId="4" fontId="7" fillId="4" borderId="9" xfId="0" applyNumberFormat="1" applyFont="1" applyFill="1" applyBorder="1" applyAlignment="1">
      <alignment horizontal="center" vertical="center"/>
    </xf>
    <xf numFmtId="164" fontId="7" fillId="4" borderId="9" xfId="0" applyNumberFormat="1" applyFont="1" applyFill="1" applyBorder="1" applyAlignment="1">
      <alignment vertical="center"/>
    </xf>
    <xf numFmtId="164" fontId="7" fillId="5" borderId="9" xfId="0" applyNumberFormat="1" applyFont="1" applyFill="1" applyBorder="1" applyAlignment="1">
      <alignment vertical="center"/>
    </xf>
    <xf numFmtId="0" fontId="5" fillId="5" borderId="9" xfId="0" applyFont="1" applyFill="1" applyBorder="1" applyAlignment="1">
      <alignment horizontal="left" vertical="center"/>
    </xf>
    <xf numFmtId="0" fontId="5" fillId="5" borderId="9" xfId="0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center" vertical="center"/>
    </xf>
    <xf numFmtId="2" fontId="7" fillId="5" borderId="9" xfId="0" applyNumberFormat="1" applyFont="1" applyFill="1" applyBorder="1" applyAlignment="1">
      <alignment horizontal="center" vertical="center"/>
    </xf>
    <xf numFmtId="2" fontId="7" fillId="4" borderId="9" xfId="0" applyNumberFormat="1" applyFont="1" applyFill="1" applyBorder="1" applyAlignment="1">
      <alignment horizontal="center" vertical="center"/>
    </xf>
    <xf numFmtId="0" fontId="7" fillId="5" borderId="9" xfId="0" applyFont="1" applyFill="1" applyBorder="1" applyAlignment="1">
      <alignment horizontal="left" vertical="center"/>
    </xf>
    <xf numFmtId="0" fontId="7" fillId="4" borderId="9" xfId="0" applyFont="1" applyFill="1" applyBorder="1" applyAlignment="1">
      <alignment horizontal="left" vertical="center"/>
    </xf>
    <xf numFmtId="164" fontId="5" fillId="4" borderId="9" xfId="0" applyNumberFormat="1" applyFont="1" applyFill="1" applyBorder="1" applyAlignment="1">
      <alignment vertical="center"/>
    </xf>
    <xf numFmtId="0" fontId="10" fillId="0" borderId="0" xfId="0" applyFont="1"/>
    <xf numFmtId="0" fontId="5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center" vertical="center"/>
    </xf>
    <xf numFmtId="0" fontId="7" fillId="7" borderId="9" xfId="0" applyFont="1" applyFill="1" applyBorder="1" applyAlignment="1">
      <alignment horizontal="center" vertical="center"/>
    </xf>
    <xf numFmtId="2" fontId="7" fillId="7" borderId="9" xfId="0" applyNumberFormat="1" applyFont="1" applyFill="1" applyBorder="1" applyAlignment="1">
      <alignment horizontal="center" vertical="center"/>
    </xf>
    <xf numFmtId="164" fontId="7" fillId="7" borderId="9" xfId="0" applyNumberFormat="1" applyFont="1" applyFill="1" applyBorder="1" applyAlignment="1">
      <alignment vertical="center"/>
    </xf>
    <xf numFmtId="0" fontId="7" fillId="7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 wrapText="1"/>
    </xf>
    <xf numFmtId="0" fontId="5" fillId="7" borderId="9" xfId="0" applyFont="1" applyFill="1" applyBorder="1" applyAlignment="1">
      <alignment vertical="center" textRotation="90"/>
    </xf>
    <xf numFmtId="0" fontId="5" fillId="7" borderId="9" xfId="0" applyFont="1" applyFill="1" applyBorder="1" applyAlignment="1">
      <alignment horizontal="left" vertical="center" textRotation="90"/>
    </xf>
    <xf numFmtId="0" fontId="5" fillId="7" borderId="9" xfId="0" applyFont="1" applyFill="1" applyBorder="1" applyAlignment="1">
      <alignment vertical="center"/>
    </xf>
    <xf numFmtId="164" fontId="5" fillId="7" borderId="9" xfId="0" applyNumberFormat="1" applyFont="1" applyFill="1" applyBorder="1" applyAlignment="1">
      <alignment vertical="center"/>
    </xf>
    <xf numFmtId="0" fontId="7" fillId="0" borderId="9" xfId="0" applyFont="1" applyBorder="1" applyAlignment="1">
      <alignment horizontal="left" vertical="center"/>
    </xf>
    <xf numFmtId="0" fontId="5" fillId="9" borderId="9" xfId="0" applyFont="1" applyFill="1" applyBorder="1" applyAlignment="1">
      <alignment horizontal="left" vertical="center"/>
    </xf>
    <xf numFmtId="164" fontId="5" fillId="0" borderId="9" xfId="0" applyNumberFormat="1" applyFont="1" applyBorder="1" applyAlignment="1">
      <alignment vertical="center"/>
    </xf>
    <xf numFmtId="0" fontId="7" fillId="7" borderId="9" xfId="0" applyFont="1" applyFill="1" applyBorder="1" applyAlignment="1">
      <alignment horizontal="center"/>
    </xf>
    <xf numFmtId="2" fontId="7" fillId="7" borderId="9" xfId="0" applyNumberFormat="1" applyFont="1" applyFill="1" applyBorder="1" applyAlignment="1">
      <alignment horizontal="center"/>
    </xf>
    <xf numFmtId="0" fontId="5" fillId="13" borderId="9" xfId="0" applyFont="1" applyFill="1" applyBorder="1" applyAlignment="1">
      <alignment horizontal="left" vertical="center"/>
    </xf>
    <xf numFmtId="0" fontId="7" fillId="13" borderId="9" xfId="0" applyFont="1" applyFill="1" applyBorder="1" applyAlignment="1">
      <alignment horizontal="center" vertical="center"/>
    </xf>
    <xf numFmtId="0" fontId="7" fillId="13" borderId="9" xfId="0" applyFont="1" applyFill="1" applyBorder="1" applyAlignment="1">
      <alignment horizontal="left" vertical="center"/>
    </xf>
    <xf numFmtId="2" fontId="7" fillId="13" borderId="9" xfId="0" applyNumberFormat="1" applyFont="1" applyFill="1" applyBorder="1" applyAlignment="1">
      <alignment horizontal="center" vertical="center"/>
    </xf>
    <xf numFmtId="164" fontId="7" fillId="13" borderId="9" xfId="0" applyNumberFormat="1" applyFont="1" applyFill="1" applyBorder="1" applyAlignment="1">
      <alignment vertical="center"/>
    </xf>
    <xf numFmtId="0" fontId="5" fillId="13" borderId="9" xfId="0" applyFont="1" applyFill="1" applyBorder="1" applyAlignment="1">
      <alignment vertical="center"/>
    </xf>
    <xf numFmtId="0" fontId="13" fillId="14" borderId="9" xfId="0" applyFont="1" applyFill="1" applyBorder="1" applyAlignment="1">
      <alignment horizontal="center" vertical="center"/>
    </xf>
    <xf numFmtId="165" fontId="5" fillId="13" borderId="9" xfId="0" applyNumberFormat="1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center" vertical="center"/>
    </xf>
    <xf numFmtId="0" fontId="5" fillId="13" borderId="9" xfId="0" applyFont="1" applyFill="1" applyBorder="1" applyAlignment="1">
      <alignment horizontal="left" vertical="center" wrapText="1"/>
    </xf>
    <xf numFmtId="166" fontId="7" fillId="0" borderId="9" xfId="1" applyNumberFormat="1" applyFont="1" applyBorder="1" applyAlignment="1">
      <alignment horizontal="right" vertical="center"/>
    </xf>
    <xf numFmtId="166" fontId="7" fillId="0" borderId="9" xfId="1" applyNumberFormat="1" applyFont="1" applyBorder="1" applyAlignment="1">
      <alignment vertical="center"/>
    </xf>
    <xf numFmtId="164" fontId="7" fillId="0" borderId="9" xfId="0" applyNumberFormat="1" applyFont="1" applyBorder="1" applyAlignment="1">
      <alignment horizontal="right" vertical="center"/>
    </xf>
    <xf numFmtId="165" fontId="5" fillId="0" borderId="9" xfId="0" applyNumberFormat="1" applyFont="1" applyBorder="1" applyAlignment="1">
      <alignment horizontal="center" vertical="center"/>
    </xf>
    <xf numFmtId="0" fontId="4" fillId="2" borderId="9" xfId="0" applyFont="1" applyFill="1" applyBorder="1" applyAlignment="1">
      <alignment horizontal="center" vertical="center"/>
    </xf>
    <xf numFmtId="0" fontId="6" fillId="2" borderId="9" xfId="0" applyFont="1" applyFill="1" applyBorder="1" applyAlignment="1">
      <alignment horizontal="center" vertical="center" textRotation="90"/>
    </xf>
    <xf numFmtId="0" fontId="8" fillId="0" borderId="9" xfId="0" applyFont="1" applyBorder="1"/>
    <xf numFmtId="0" fontId="5" fillId="3" borderId="10" xfId="0" applyFont="1" applyFill="1" applyBorder="1" applyAlignment="1">
      <alignment horizontal="left" vertical="center"/>
    </xf>
    <xf numFmtId="0" fontId="5" fillId="3" borderId="11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0" fillId="0" borderId="9" xfId="0" applyBorder="1"/>
    <xf numFmtId="0" fontId="10" fillId="0" borderId="9" xfId="0" applyFont="1" applyBorder="1"/>
    <xf numFmtId="0" fontId="0" fillId="0" borderId="9" xfId="0" applyBorder="1" applyAlignment="1">
      <alignment horizontal="center"/>
    </xf>
    <xf numFmtId="0" fontId="10" fillId="0" borderId="9" xfId="0" applyFont="1" applyBorder="1" applyAlignment="1">
      <alignment horizontal="center"/>
    </xf>
    <xf numFmtId="0" fontId="15" fillId="15" borderId="1" xfId="0" applyFont="1" applyFill="1" applyBorder="1" applyAlignment="1">
      <alignment horizontal="center" vertical="center"/>
    </xf>
    <xf numFmtId="0" fontId="15" fillId="15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0" fillId="0" borderId="11" xfId="0" applyBorder="1"/>
    <xf numFmtId="0" fontId="0" fillId="0" borderId="19" xfId="0" applyBorder="1" applyAlignment="1">
      <alignment vertical="top"/>
    </xf>
    <xf numFmtId="0" fontId="0" fillId="0" borderId="10" xfId="0" applyBorder="1"/>
    <xf numFmtId="44" fontId="0" fillId="0" borderId="9" xfId="1" applyFont="1" applyBorder="1" applyAlignment="1">
      <alignment horizontal="center"/>
    </xf>
    <xf numFmtId="0" fontId="2" fillId="0" borderId="0" xfId="2"/>
    <xf numFmtId="4" fontId="2" fillId="0" borderId="0" xfId="2" applyNumberFormat="1" applyAlignment="1">
      <alignment wrapText="1"/>
    </xf>
    <xf numFmtId="0" fontId="2" fillId="0" borderId="0" xfId="2" applyAlignment="1">
      <alignment wrapText="1"/>
    </xf>
    <xf numFmtId="0" fontId="19" fillId="0" borderId="0" xfId="2" applyFont="1"/>
    <xf numFmtId="1" fontId="0" fillId="0" borderId="9" xfId="3" applyNumberFormat="1" applyFont="1" applyBorder="1" applyAlignment="1">
      <alignment horizontal="center"/>
    </xf>
    <xf numFmtId="0" fontId="6" fillId="6" borderId="9" xfId="0" applyFont="1" applyFill="1" applyBorder="1" applyAlignment="1">
      <alignment horizontal="center" vertical="center" textRotation="90" wrapText="1"/>
    </xf>
    <xf numFmtId="0" fontId="9" fillId="8" borderId="9" xfId="0" applyFont="1" applyFill="1" applyBorder="1" applyAlignment="1">
      <alignment wrapText="1"/>
    </xf>
    <xf numFmtId="0" fontId="5" fillId="7" borderId="9" xfId="0" applyFont="1" applyFill="1" applyBorder="1" applyAlignment="1">
      <alignment horizontal="left" vertical="center"/>
    </xf>
    <xf numFmtId="0" fontId="5" fillId="4" borderId="9" xfId="0" applyFont="1" applyFill="1" applyBorder="1" applyAlignment="1">
      <alignment horizontal="center" vertical="center" textRotation="90"/>
    </xf>
    <xf numFmtId="0" fontId="16" fillId="15" borderId="9" xfId="0" applyFont="1" applyFill="1" applyBorder="1" applyAlignment="1">
      <alignment horizontal="center"/>
    </xf>
    <xf numFmtId="0" fontId="16" fillId="15" borderId="22" xfId="0" applyFont="1" applyFill="1" applyBorder="1" applyAlignment="1">
      <alignment horizontal="center" vertical="center"/>
    </xf>
    <xf numFmtId="0" fontId="16" fillId="15" borderId="23" xfId="0" applyFont="1" applyFill="1" applyBorder="1" applyAlignment="1">
      <alignment horizontal="center" vertical="center"/>
    </xf>
    <xf numFmtId="0" fontId="16" fillId="16" borderId="12" xfId="0" applyFont="1" applyFill="1" applyBorder="1" applyAlignment="1">
      <alignment horizontal="center" vertical="center" textRotation="90"/>
    </xf>
    <xf numFmtId="0" fontId="16" fillId="16" borderId="13" xfId="0" applyFont="1" applyFill="1" applyBorder="1" applyAlignment="1">
      <alignment horizontal="center" vertical="center" textRotation="90"/>
    </xf>
    <xf numFmtId="0" fontId="16" fillId="16" borderId="14" xfId="0" applyFont="1" applyFill="1" applyBorder="1" applyAlignment="1">
      <alignment horizontal="center" vertical="center" textRotation="90"/>
    </xf>
    <xf numFmtId="0" fontId="18" fillId="16" borderId="12" xfId="0" applyFont="1" applyFill="1" applyBorder="1" applyAlignment="1">
      <alignment horizontal="center" vertical="center" textRotation="90"/>
    </xf>
    <xf numFmtId="0" fontId="18" fillId="16" borderId="13" xfId="0" applyFont="1" applyFill="1" applyBorder="1" applyAlignment="1">
      <alignment horizontal="center" vertical="center" textRotation="90"/>
    </xf>
    <xf numFmtId="0" fontId="18" fillId="16" borderId="14" xfId="0" applyFont="1" applyFill="1" applyBorder="1" applyAlignment="1">
      <alignment horizontal="center" vertical="center" textRotation="90"/>
    </xf>
    <xf numFmtId="0" fontId="14" fillId="0" borderId="15" xfId="0" applyFont="1" applyBorder="1" applyAlignment="1">
      <alignment horizontal="center" vertical="center" textRotation="90"/>
    </xf>
    <xf numFmtId="0" fontId="14" fillId="0" borderId="16" xfId="0" applyFont="1" applyBorder="1" applyAlignment="1">
      <alignment horizontal="center" vertical="center" textRotation="90"/>
    </xf>
    <xf numFmtId="0" fontId="14" fillId="0" borderId="17" xfId="0" applyFont="1" applyBorder="1" applyAlignment="1">
      <alignment horizontal="center" vertical="center" textRotation="90"/>
    </xf>
    <xf numFmtId="0" fontId="18" fillId="17" borderId="15" xfId="0" applyFont="1" applyFill="1" applyBorder="1" applyAlignment="1">
      <alignment horizontal="center" vertical="center" wrapText="1"/>
    </xf>
    <xf numFmtId="0" fontId="18" fillId="17" borderId="24" xfId="0" applyFont="1" applyFill="1" applyBorder="1" applyAlignment="1">
      <alignment horizontal="center" vertical="center" wrapText="1"/>
    </xf>
    <xf numFmtId="0" fontId="18" fillId="17" borderId="17" xfId="0" applyFont="1" applyFill="1" applyBorder="1" applyAlignment="1">
      <alignment horizontal="center" vertical="center" wrapText="1"/>
    </xf>
    <xf numFmtId="0" fontId="18" fillId="17" borderId="25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0" fillId="0" borderId="10" xfId="0" applyBorder="1" applyAlignment="1">
      <alignment horizontal="left"/>
    </xf>
    <xf numFmtId="0" fontId="0" fillId="0" borderId="11" xfId="0" applyBorder="1" applyAlignment="1">
      <alignment horizontal="left"/>
    </xf>
    <xf numFmtId="0" fontId="10" fillId="0" borderId="10" xfId="0" applyFont="1" applyBorder="1" applyAlignment="1">
      <alignment horizontal="left"/>
    </xf>
    <xf numFmtId="0" fontId="10" fillId="0" borderId="11" xfId="0" applyFont="1" applyBorder="1" applyAlignment="1">
      <alignment horizontal="left"/>
    </xf>
    <xf numFmtId="0" fontId="15" fillId="15" borderId="20" xfId="0" applyFont="1" applyFill="1" applyBorder="1" applyAlignment="1">
      <alignment horizontal="center" vertical="center"/>
    </xf>
    <xf numFmtId="0" fontId="15" fillId="15" borderId="21" xfId="0" applyFont="1" applyFill="1" applyBorder="1" applyAlignment="1">
      <alignment horizontal="center" vertical="center"/>
    </xf>
    <xf numFmtId="0" fontId="15" fillId="15" borderId="8" xfId="0" applyFont="1" applyFill="1" applyBorder="1" applyAlignment="1">
      <alignment horizontal="center" vertical="center"/>
    </xf>
    <xf numFmtId="0" fontId="16" fillId="15" borderId="0" xfId="0" applyFont="1" applyFill="1" applyAlignment="1">
      <alignment horizontal="center" vertical="center"/>
    </xf>
    <xf numFmtId="0" fontId="9" fillId="8" borderId="9" xfId="0" applyFont="1" applyFill="1" applyBorder="1"/>
    <xf numFmtId="0" fontId="6" fillId="2" borderId="9" xfId="0" applyFont="1" applyFill="1" applyBorder="1" applyAlignment="1">
      <alignment horizontal="center" vertical="center" textRotation="90"/>
    </xf>
    <xf numFmtId="0" fontId="9" fillId="0" borderId="9" xfId="0" applyFont="1" applyBorder="1"/>
    <xf numFmtId="0" fontId="5" fillId="0" borderId="9" xfId="0" applyFont="1" applyBorder="1" applyAlignment="1">
      <alignment horizontal="left" vertical="center"/>
    </xf>
    <xf numFmtId="0" fontId="5" fillId="5" borderId="9" xfId="0" applyFont="1" applyFill="1" applyBorder="1" applyAlignment="1">
      <alignment horizontal="left" vertical="center"/>
    </xf>
    <xf numFmtId="0" fontId="0" fillId="0" borderId="0" xfId="0"/>
    <xf numFmtId="0" fontId="12" fillId="6" borderId="9" xfId="0" applyFont="1" applyFill="1" applyBorder="1" applyAlignment="1">
      <alignment horizontal="center" vertical="center" textRotation="90" wrapText="1"/>
    </xf>
    <xf numFmtId="0" fontId="7" fillId="10" borderId="9" xfId="0" applyFont="1" applyFill="1" applyBorder="1" applyAlignment="1">
      <alignment horizontal="center" vertical="center"/>
    </xf>
    <xf numFmtId="0" fontId="7" fillId="11" borderId="9" xfId="0" applyFont="1" applyFill="1" applyBorder="1" applyAlignment="1">
      <alignment horizontal="center" vertical="center"/>
    </xf>
    <xf numFmtId="0" fontId="9" fillId="12" borderId="9" xfId="0" applyFont="1" applyFill="1" applyBorder="1"/>
    <xf numFmtId="0" fontId="5" fillId="13" borderId="9" xfId="0" applyFont="1" applyFill="1" applyBorder="1" applyAlignment="1">
      <alignment horizontal="left" vertical="center"/>
    </xf>
    <xf numFmtId="0" fontId="13" fillId="14" borderId="9" xfId="0" applyFont="1" applyFill="1" applyBorder="1" applyAlignment="1">
      <alignment vertical="center"/>
    </xf>
    <xf numFmtId="0" fontId="0" fillId="0" borderId="0" xfId="0" applyBorder="1"/>
    <xf numFmtId="0" fontId="16" fillId="9" borderId="0" xfId="0" applyFont="1" applyFill="1" applyBorder="1" applyAlignment="1"/>
    <xf numFmtId="0" fontId="14" fillId="9" borderId="10" xfId="0" applyFont="1" applyFill="1" applyBorder="1" applyAlignment="1">
      <alignment horizontal="center"/>
    </xf>
    <xf numFmtId="0" fontId="14" fillId="9" borderId="11" xfId="0" applyFont="1" applyFill="1" applyBorder="1" applyAlignment="1">
      <alignment horizontal="center"/>
    </xf>
    <xf numFmtId="0" fontId="1" fillId="0" borderId="0" xfId="2" applyFont="1" applyAlignment="1">
      <alignment wrapText="1"/>
    </xf>
    <xf numFmtId="0" fontId="16" fillId="15" borderId="10" xfId="0" applyFont="1" applyFill="1" applyBorder="1" applyAlignment="1">
      <alignment horizontal="center"/>
    </xf>
    <xf numFmtId="0" fontId="16" fillId="15" borderId="26" xfId="0" applyFont="1" applyFill="1" applyBorder="1" applyAlignment="1">
      <alignment horizontal="center"/>
    </xf>
    <xf numFmtId="0" fontId="16" fillId="15" borderId="11" xfId="0" applyFont="1" applyFill="1" applyBorder="1" applyAlignment="1">
      <alignment horizontal="center"/>
    </xf>
  </cellXfs>
  <cellStyles count="4">
    <cellStyle name="Millares" xfId="3" builtinId="3"/>
    <cellStyle name="Moneda" xfId="1" builtinId="4"/>
    <cellStyle name="Normal" xfId="0" builtinId="0"/>
    <cellStyle name="Normal 2" xfId="2" xr:uid="{4ED7F122-D5B3-4214-B4EB-B362DDF86728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876300</xdr:colOff>
      <xdr:row>0</xdr:row>
      <xdr:rowOff>0</xdr:rowOff>
    </xdr:from>
    <xdr:to>
      <xdr:col>7</xdr:col>
      <xdr:colOff>161925</xdr:colOff>
      <xdr:row>16</xdr:row>
      <xdr:rowOff>47625</xdr:rowOff>
    </xdr:to>
    <xdr:sp macro="" textlink="">
      <xdr:nvSpPr>
        <xdr:cNvPr id="20" name="Rectángulo 19">
          <a:extLst>
            <a:ext uri="{FF2B5EF4-FFF2-40B4-BE49-F238E27FC236}">
              <a16:creationId xmlns:a16="http://schemas.microsoft.com/office/drawing/2014/main" id="{C6AFF1B9-19FA-72AE-884E-9B65B5936CF0}"/>
            </a:ext>
          </a:extLst>
        </xdr:cNvPr>
        <xdr:cNvSpPr/>
      </xdr:nvSpPr>
      <xdr:spPr>
        <a:xfrm>
          <a:off x="2647950" y="0"/>
          <a:ext cx="971550" cy="3248025"/>
        </a:xfrm>
        <a:prstGeom prst="rect">
          <a:avLst/>
        </a:prstGeom>
        <a:solidFill>
          <a:schemeClr val="tx2">
            <a:lumMod val="25000"/>
            <a:lumOff val="75000"/>
          </a:schemeClr>
        </a:solidFill>
        <a:ln w="3175">
          <a:solidFill>
            <a:schemeClr val="accent1"/>
          </a:solidFill>
        </a:ln>
        <a:scene3d>
          <a:camera prst="orthographicFront"/>
          <a:lightRig rig="threePt" dir="t"/>
        </a:scene3d>
        <a:sp3d>
          <a:bevelT w="114300" prst="hardEdg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6</xdr:col>
      <xdr:colOff>28575</xdr:colOff>
      <xdr:row>2</xdr:row>
      <xdr:rowOff>19051</xdr:rowOff>
    </xdr:from>
    <xdr:to>
      <xdr:col>7</xdr:col>
      <xdr:colOff>76200</xdr:colOff>
      <xdr:row>2</xdr:row>
      <xdr:rowOff>228601</xdr:rowOff>
    </xdr:to>
    <xdr:sp macro="[0]!Hoja1.Ir_Preliminares" textlink="">
      <xdr:nvSpPr>
        <xdr:cNvPr id="22" name="Rectángulo 21">
          <a:extLst>
            <a:ext uri="{FF2B5EF4-FFF2-40B4-BE49-F238E27FC236}">
              <a16:creationId xmlns:a16="http://schemas.microsoft.com/office/drawing/2014/main" id="{13A56FAD-E25F-5CE7-C78A-0E7BAE2B05E8}"/>
            </a:ext>
          </a:extLst>
        </xdr:cNvPr>
        <xdr:cNvSpPr/>
      </xdr:nvSpPr>
      <xdr:spPr>
        <a:xfrm>
          <a:off x="2381250" y="5143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3</xdr:row>
      <xdr:rowOff>38101</xdr:rowOff>
    </xdr:from>
    <xdr:to>
      <xdr:col>7</xdr:col>
      <xdr:colOff>85725</xdr:colOff>
      <xdr:row>4</xdr:row>
      <xdr:rowOff>1</xdr:rowOff>
    </xdr:to>
    <xdr:sp macro="[0]!Hoja1.Ir_Estructura" textlink="">
      <xdr:nvSpPr>
        <xdr:cNvPr id="23" name="Rectángulo 22">
          <a:extLst>
            <a:ext uri="{FF2B5EF4-FFF2-40B4-BE49-F238E27FC236}">
              <a16:creationId xmlns:a16="http://schemas.microsoft.com/office/drawing/2014/main" id="{9473244B-B7AE-4435-A04A-9FF45A4B84F1}"/>
            </a:ext>
          </a:extLst>
        </xdr:cNvPr>
        <xdr:cNvSpPr/>
      </xdr:nvSpPr>
      <xdr:spPr>
        <a:xfrm>
          <a:off x="2390775" y="781051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4</xdr:row>
      <xdr:rowOff>47626</xdr:rowOff>
    </xdr:from>
    <xdr:to>
      <xdr:col>7</xdr:col>
      <xdr:colOff>85725</xdr:colOff>
      <xdr:row>5</xdr:row>
      <xdr:rowOff>9526</xdr:rowOff>
    </xdr:to>
    <xdr:sp macro="[0]!Hoja1.Ir_Hidrosanitario" textlink="">
      <xdr:nvSpPr>
        <xdr:cNvPr id="24" name="Rectángulo 23">
          <a:extLst>
            <a:ext uri="{FF2B5EF4-FFF2-40B4-BE49-F238E27FC236}">
              <a16:creationId xmlns:a16="http://schemas.microsoft.com/office/drawing/2014/main" id="{D1A6E59A-2C1F-4930-A48C-F49B8D4AE2E9}"/>
            </a:ext>
          </a:extLst>
        </xdr:cNvPr>
        <xdr:cNvSpPr/>
      </xdr:nvSpPr>
      <xdr:spPr>
        <a:xfrm>
          <a:off x="2390775" y="10382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5</xdr:row>
      <xdr:rowOff>47626</xdr:rowOff>
    </xdr:from>
    <xdr:to>
      <xdr:col>7</xdr:col>
      <xdr:colOff>95250</xdr:colOff>
      <xdr:row>6</xdr:row>
      <xdr:rowOff>9526</xdr:rowOff>
    </xdr:to>
    <xdr:sp macro="[0]!Hoja1.Ir_Mamposteria" textlink="">
      <xdr:nvSpPr>
        <xdr:cNvPr id="25" name="Rectángulo 24">
          <a:extLst>
            <a:ext uri="{FF2B5EF4-FFF2-40B4-BE49-F238E27FC236}">
              <a16:creationId xmlns:a16="http://schemas.microsoft.com/office/drawing/2014/main" id="{9FEDFC80-9D27-41EC-B643-14C991E1712B}"/>
            </a:ext>
          </a:extLst>
        </xdr:cNvPr>
        <xdr:cNvSpPr/>
      </xdr:nvSpPr>
      <xdr:spPr>
        <a:xfrm>
          <a:off x="2400300" y="12858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6</xdr:row>
      <xdr:rowOff>47626</xdr:rowOff>
    </xdr:from>
    <xdr:to>
      <xdr:col>7</xdr:col>
      <xdr:colOff>95250</xdr:colOff>
      <xdr:row>7</xdr:row>
      <xdr:rowOff>9526</xdr:rowOff>
    </xdr:to>
    <xdr:sp macro="[0]!Hoja1.Ir_Panetes" textlink="">
      <xdr:nvSpPr>
        <xdr:cNvPr id="26" name="Rectángulo 25">
          <a:extLst>
            <a:ext uri="{FF2B5EF4-FFF2-40B4-BE49-F238E27FC236}">
              <a16:creationId xmlns:a16="http://schemas.microsoft.com/office/drawing/2014/main" id="{5055417E-9843-4074-A38E-07150D645C4B}"/>
            </a:ext>
          </a:extLst>
        </xdr:cNvPr>
        <xdr:cNvSpPr/>
      </xdr:nvSpPr>
      <xdr:spPr>
        <a:xfrm>
          <a:off x="2400300" y="15335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7</xdr:row>
      <xdr:rowOff>47626</xdr:rowOff>
    </xdr:from>
    <xdr:to>
      <xdr:col>7</xdr:col>
      <xdr:colOff>85725</xdr:colOff>
      <xdr:row>8</xdr:row>
      <xdr:rowOff>9526</xdr:rowOff>
    </xdr:to>
    <xdr:sp macro="[0]!Hoja1.Ir_CarpinteriaMetalica" textlink="">
      <xdr:nvSpPr>
        <xdr:cNvPr id="27" name="Rectángulo 26">
          <a:extLst>
            <a:ext uri="{FF2B5EF4-FFF2-40B4-BE49-F238E27FC236}">
              <a16:creationId xmlns:a16="http://schemas.microsoft.com/office/drawing/2014/main" id="{ADDE8ABF-81DD-4DA0-979D-2A1BC761254E}"/>
            </a:ext>
          </a:extLst>
        </xdr:cNvPr>
        <xdr:cNvSpPr/>
      </xdr:nvSpPr>
      <xdr:spPr>
        <a:xfrm>
          <a:off x="2390775" y="17811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8</xdr:row>
      <xdr:rowOff>47626</xdr:rowOff>
    </xdr:from>
    <xdr:to>
      <xdr:col>7</xdr:col>
      <xdr:colOff>95250</xdr:colOff>
      <xdr:row>9</xdr:row>
      <xdr:rowOff>9526</xdr:rowOff>
    </xdr:to>
    <xdr:sp macro="[0]!Hoja1.Ir_VidriosVentanas" textlink="">
      <xdr:nvSpPr>
        <xdr:cNvPr id="28" name="Rectángulo 27">
          <a:extLst>
            <a:ext uri="{FF2B5EF4-FFF2-40B4-BE49-F238E27FC236}">
              <a16:creationId xmlns:a16="http://schemas.microsoft.com/office/drawing/2014/main" id="{BD58F32E-C945-4728-A330-A3CFE031B922}"/>
            </a:ext>
          </a:extLst>
        </xdr:cNvPr>
        <xdr:cNvSpPr/>
      </xdr:nvSpPr>
      <xdr:spPr>
        <a:xfrm>
          <a:off x="2400300" y="20288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9</xdr:row>
      <xdr:rowOff>47626</xdr:rowOff>
    </xdr:from>
    <xdr:to>
      <xdr:col>7</xdr:col>
      <xdr:colOff>95250</xdr:colOff>
      <xdr:row>10</xdr:row>
      <xdr:rowOff>9526</xdr:rowOff>
    </xdr:to>
    <xdr:sp macro="[0]!Hoja1.Ir_EstucadoPintura" textlink="">
      <xdr:nvSpPr>
        <xdr:cNvPr id="29" name="Rectángulo 28">
          <a:extLst>
            <a:ext uri="{FF2B5EF4-FFF2-40B4-BE49-F238E27FC236}">
              <a16:creationId xmlns:a16="http://schemas.microsoft.com/office/drawing/2014/main" id="{CE4BAC4B-CB57-4B54-B798-D0589CE78555}"/>
            </a:ext>
          </a:extLst>
        </xdr:cNvPr>
        <xdr:cNvSpPr/>
      </xdr:nvSpPr>
      <xdr:spPr>
        <a:xfrm>
          <a:off x="2400300" y="22764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10</xdr:row>
      <xdr:rowOff>47626</xdr:rowOff>
    </xdr:from>
    <xdr:to>
      <xdr:col>7</xdr:col>
      <xdr:colOff>95250</xdr:colOff>
      <xdr:row>11</xdr:row>
      <xdr:rowOff>9526</xdr:rowOff>
    </xdr:to>
    <xdr:sp macro="[0]!Hoja1.Ir_TechoDrywall" textlink="">
      <xdr:nvSpPr>
        <xdr:cNvPr id="32" name="Rectángulo 31">
          <a:extLst>
            <a:ext uri="{FF2B5EF4-FFF2-40B4-BE49-F238E27FC236}">
              <a16:creationId xmlns:a16="http://schemas.microsoft.com/office/drawing/2014/main" id="{961D1108-8AF6-40AE-B237-4CB070D25B10}"/>
            </a:ext>
          </a:extLst>
        </xdr:cNvPr>
        <xdr:cNvSpPr/>
      </xdr:nvSpPr>
      <xdr:spPr>
        <a:xfrm>
          <a:off x="2400300" y="25241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11</xdr:row>
      <xdr:rowOff>47626</xdr:rowOff>
    </xdr:from>
    <xdr:to>
      <xdr:col>7</xdr:col>
      <xdr:colOff>85725</xdr:colOff>
      <xdr:row>12</xdr:row>
      <xdr:rowOff>9526</xdr:rowOff>
    </xdr:to>
    <xdr:sp macro="[0]!Hoja1.Ir_PisosEnchapes" textlink="">
      <xdr:nvSpPr>
        <xdr:cNvPr id="33" name="Rectángulo 32">
          <a:extLst>
            <a:ext uri="{FF2B5EF4-FFF2-40B4-BE49-F238E27FC236}">
              <a16:creationId xmlns:a16="http://schemas.microsoft.com/office/drawing/2014/main" id="{48765518-1BF7-45FB-BF4C-63476B33A80F}"/>
            </a:ext>
          </a:extLst>
        </xdr:cNvPr>
        <xdr:cNvSpPr/>
      </xdr:nvSpPr>
      <xdr:spPr>
        <a:xfrm>
          <a:off x="2390775" y="27717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38100</xdr:colOff>
      <xdr:row>12</xdr:row>
      <xdr:rowOff>47626</xdr:rowOff>
    </xdr:from>
    <xdr:to>
      <xdr:col>7</xdr:col>
      <xdr:colOff>85725</xdr:colOff>
      <xdr:row>13</xdr:row>
      <xdr:rowOff>9526</xdr:rowOff>
    </xdr:to>
    <xdr:sp macro="[0]!Hoja1.Ir_AparatosHidrosanitarios" textlink="">
      <xdr:nvSpPr>
        <xdr:cNvPr id="34" name="Rectángulo 33">
          <a:extLst>
            <a:ext uri="{FF2B5EF4-FFF2-40B4-BE49-F238E27FC236}">
              <a16:creationId xmlns:a16="http://schemas.microsoft.com/office/drawing/2014/main" id="{9352979D-11D5-43F6-8C7A-185DAD5E91FA}"/>
            </a:ext>
          </a:extLst>
        </xdr:cNvPr>
        <xdr:cNvSpPr/>
      </xdr:nvSpPr>
      <xdr:spPr>
        <a:xfrm>
          <a:off x="2390775" y="30194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13</xdr:row>
      <xdr:rowOff>47626</xdr:rowOff>
    </xdr:from>
    <xdr:to>
      <xdr:col>7</xdr:col>
      <xdr:colOff>95250</xdr:colOff>
      <xdr:row>14</xdr:row>
      <xdr:rowOff>9526</xdr:rowOff>
    </xdr:to>
    <xdr:sp macro="[0]!Hoja1.Ir_mueblesyarmarios" textlink="">
      <xdr:nvSpPr>
        <xdr:cNvPr id="35" name="Rectángulo 34">
          <a:extLst>
            <a:ext uri="{FF2B5EF4-FFF2-40B4-BE49-F238E27FC236}">
              <a16:creationId xmlns:a16="http://schemas.microsoft.com/office/drawing/2014/main" id="{9F852461-5C04-48D9-B958-15F757F0A492}"/>
            </a:ext>
          </a:extLst>
        </xdr:cNvPr>
        <xdr:cNvSpPr/>
      </xdr:nvSpPr>
      <xdr:spPr>
        <a:xfrm>
          <a:off x="2400300" y="326707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6</xdr:col>
      <xdr:colOff>47625</xdr:colOff>
      <xdr:row>14</xdr:row>
      <xdr:rowOff>47626</xdr:rowOff>
    </xdr:from>
    <xdr:to>
      <xdr:col>7</xdr:col>
      <xdr:colOff>95250</xdr:colOff>
      <xdr:row>15</xdr:row>
      <xdr:rowOff>9526</xdr:rowOff>
    </xdr:to>
    <xdr:sp macro="[0]!Hoja1.Ir_aseoyentrega" textlink="">
      <xdr:nvSpPr>
        <xdr:cNvPr id="36" name="Rectángulo 35">
          <a:extLst>
            <a:ext uri="{FF2B5EF4-FFF2-40B4-BE49-F238E27FC236}">
              <a16:creationId xmlns:a16="http://schemas.microsoft.com/office/drawing/2014/main" id="{7A9897F0-F529-4F01-98DB-57C9ED930CB4}"/>
            </a:ext>
          </a:extLst>
        </xdr:cNvPr>
        <xdr:cNvSpPr/>
      </xdr:nvSpPr>
      <xdr:spPr>
        <a:xfrm>
          <a:off x="2400300" y="3514726"/>
          <a:ext cx="809625" cy="20955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11</xdr:row>
      <xdr:rowOff>9525</xdr:rowOff>
    </xdr:from>
    <xdr:to>
      <xdr:col>11</xdr:col>
      <xdr:colOff>933450</xdr:colOff>
      <xdr:row>11</xdr:row>
      <xdr:rowOff>161925</xdr:rowOff>
    </xdr:to>
    <xdr:sp macro="[0]!Hoja1.Ir_comfer" textlink="">
      <xdr:nvSpPr>
        <xdr:cNvPr id="2" name="Rectángulo 1">
          <a:extLst>
            <a:ext uri="{FF2B5EF4-FFF2-40B4-BE49-F238E27FC236}">
              <a16:creationId xmlns:a16="http://schemas.microsoft.com/office/drawing/2014/main" id="{A21567F5-8DCE-4E88-A518-F6F20DE2D762}"/>
            </a:ext>
          </a:extLst>
        </xdr:cNvPr>
        <xdr:cNvSpPr/>
      </xdr:nvSpPr>
      <xdr:spPr>
        <a:xfrm>
          <a:off x="5724525" y="2190750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  <xdr:twoCellAnchor>
    <xdr:from>
      <xdr:col>11</xdr:col>
      <xdr:colOff>123825</xdr:colOff>
      <xdr:row>13</xdr:row>
      <xdr:rowOff>38100</xdr:rowOff>
    </xdr:from>
    <xdr:to>
      <xdr:col>11</xdr:col>
      <xdr:colOff>933450</xdr:colOff>
      <xdr:row>14</xdr:row>
      <xdr:rowOff>0</xdr:rowOff>
    </xdr:to>
    <xdr:sp macro="[0]!Hoja1.Ir_mueblesyarmarios" textlink="">
      <xdr:nvSpPr>
        <xdr:cNvPr id="3" name="Rectángulo 2">
          <a:extLst>
            <a:ext uri="{FF2B5EF4-FFF2-40B4-BE49-F238E27FC236}">
              <a16:creationId xmlns:a16="http://schemas.microsoft.com/office/drawing/2014/main" id="{C5657939-0AE0-4432-987E-F5E916FA64FF}"/>
            </a:ext>
          </a:extLst>
        </xdr:cNvPr>
        <xdr:cNvSpPr/>
      </xdr:nvSpPr>
      <xdr:spPr>
        <a:xfrm>
          <a:off x="5724525" y="2600325"/>
          <a:ext cx="809625" cy="1524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DETALLE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148267</xdr:colOff>
      <xdr:row>1</xdr:row>
      <xdr:rowOff>114300</xdr:rowOff>
    </xdr:from>
    <xdr:to>
      <xdr:col>18</xdr:col>
      <xdr:colOff>657225</xdr:colOff>
      <xdr:row>20</xdr:row>
      <xdr:rowOff>99551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5A52B4E9-756E-5CCB-3EA8-D749EB3601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6242" y="304800"/>
          <a:ext cx="5842958" cy="3614276"/>
        </a:xfrm>
        <a:prstGeom prst="rect">
          <a:avLst/>
        </a:prstGeom>
        <a:ln w="38100" cap="sq">
          <a:solidFill>
            <a:srgbClr val="000000"/>
          </a:solidFill>
          <a:prstDash val="solid"/>
          <a:miter lim="800000"/>
        </a:ln>
        <a:effectLst>
          <a:outerShdw blurRad="50800" dist="38100" dir="2700000" algn="tl" rotWithShape="0">
            <a:srgbClr val="000000">
              <a:alpha val="43000"/>
            </a:srgbClr>
          </a:outerShdw>
        </a:effectLst>
      </xdr:spPr>
    </xdr:pic>
    <xdr:clientData/>
  </xdr:twoCellAnchor>
  <xdr:twoCellAnchor>
    <xdr:from>
      <xdr:col>1</xdr:col>
      <xdr:colOff>28575</xdr:colOff>
      <xdr:row>0</xdr:row>
      <xdr:rowOff>57150</xdr:rowOff>
    </xdr:from>
    <xdr:to>
      <xdr:col>4</xdr:col>
      <xdr:colOff>19050</xdr:colOff>
      <xdr:row>0</xdr:row>
      <xdr:rowOff>295275</xdr:rowOff>
    </xdr:to>
    <xdr:sp macro="[0]!Hoja1.Ir_Inicio" textlink="">
      <xdr:nvSpPr>
        <xdr:cNvPr id="4" name="Rectángulo 3">
          <a:extLst>
            <a:ext uri="{FF2B5EF4-FFF2-40B4-BE49-F238E27FC236}">
              <a16:creationId xmlns:a16="http://schemas.microsoft.com/office/drawing/2014/main" id="{E3191DF7-BC0A-442D-AD7F-362752D75CF4}"/>
            </a:ext>
          </a:extLst>
        </xdr:cNvPr>
        <xdr:cNvSpPr/>
      </xdr:nvSpPr>
      <xdr:spPr>
        <a:xfrm>
          <a:off x="104775" y="571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108857</xdr:colOff>
      <xdr:row>0</xdr:row>
      <xdr:rowOff>136072</xdr:rowOff>
    </xdr:from>
    <xdr:to>
      <xdr:col>2</xdr:col>
      <xdr:colOff>146957</xdr:colOff>
      <xdr:row>0</xdr:row>
      <xdr:rowOff>374197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CA4EBBE6-0326-48C2-9380-C7CBD12112AC}"/>
            </a:ext>
          </a:extLst>
        </xdr:cNvPr>
        <xdr:cNvSpPr/>
      </xdr:nvSpPr>
      <xdr:spPr>
        <a:xfrm>
          <a:off x="108857" y="136072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9</xdr:col>
      <xdr:colOff>258536</xdr:colOff>
      <xdr:row>2</xdr:row>
      <xdr:rowOff>54429</xdr:rowOff>
    </xdr:from>
    <xdr:to>
      <xdr:col>16</xdr:col>
      <xdr:colOff>5030756</xdr:colOff>
      <xdr:row>25</xdr:row>
      <xdr:rowOff>113734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ED9BB36-E140-C3E6-98CD-556912B74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56715" y="680358"/>
          <a:ext cx="9629970" cy="5311662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95250</xdr:rowOff>
    </xdr:from>
    <xdr:to>
      <xdr:col>2</xdr:col>
      <xdr:colOff>428625</xdr:colOff>
      <xdr:row>0</xdr:row>
      <xdr:rowOff>333375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BF38676B-4BB2-45EF-8064-DC5EF9FD9FE2}"/>
            </a:ext>
          </a:extLst>
        </xdr:cNvPr>
        <xdr:cNvSpPr/>
      </xdr:nvSpPr>
      <xdr:spPr>
        <a:xfrm>
          <a:off x="40957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66675</xdr:rowOff>
    </xdr:from>
    <xdr:to>
      <xdr:col>3</xdr:col>
      <xdr:colOff>247650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554BEA94-1D6B-4E1A-813A-00FFA7277BFB}"/>
            </a:ext>
          </a:extLst>
        </xdr:cNvPr>
        <xdr:cNvSpPr/>
      </xdr:nvSpPr>
      <xdr:spPr>
        <a:xfrm>
          <a:off x="1428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  <xdr:twoCellAnchor editAs="oneCell">
    <xdr:from>
      <xdr:col>11</xdr:col>
      <xdr:colOff>361950</xdr:colOff>
      <xdr:row>0</xdr:row>
      <xdr:rowOff>10108</xdr:rowOff>
    </xdr:from>
    <xdr:to>
      <xdr:col>19</xdr:col>
      <xdr:colOff>514348</xdr:colOff>
      <xdr:row>17</xdr:row>
      <xdr:rowOff>89544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3F951A04-1EFC-72CB-32A0-9B2E377C8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34250" y="10108"/>
          <a:ext cx="6248398" cy="3670361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0</xdr:row>
      <xdr:rowOff>76200</xdr:rowOff>
    </xdr:from>
    <xdr:to>
      <xdr:col>2</xdr:col>
      <xdr:colOff>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2E3315B1-E72A-4C8E-BD24-B20937392361}"/>
            </a:ext>
          </a:extLst>
        </xdr:cNvPr>
        <xdr:cNvSpPr/>
      </xdr:nvSpPr>
      <xdr:spPr>
        <a:xfrm>
          <a:off x="1524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0</xdr:row>
      <xdr:rowOff>85725</xdr:rowOff>
    </xdr:from>
    <xdr:to>
      <xdr:col>2</xdr:col>
      <xdr:colOff>647700</xdr:colOff>
      <xdr:row>0</xdr:row>
      <xdr:rowOff>323850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5B4EC39-3806-43F5-9861-14BDCCA267E8}"/>
            </a:ext>
          </a:extLst>
        </xdr:cNvPr>
        <xdr:cNvSpPr/>
      </xdr:nvSpPr>
      <xdr:spPr>
        <a:xfrm>
          <a:off x="800100" y="8572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76200</xdr:rowOff>
    </xdr:from>
    <xdr:to>
      <xdr:col>1</xdr:col>
      <xdr:colOff>647700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7DDF3C95-0CBC-4692-AE1F-D87A276A979D}"/>
            </a:ext>
          </a:extLst>
        </xdr:cNvPr>
        <xdr:cNvSpPr/>
      </xdr:nvSpPr>
      <xdr:spPr>
        <a:xfrm>
          <a:off x="3810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0</xdr:row>
      <xdr:rowOff>76200</xdr:rowOff>
    </xdr:from>
    <xdr:to>
      <xdr:col>2</xdr:col>
      <xdr:colOff>657225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EF280E1E-70A6-42CF-BD06-E944ADBB5E92}"/>
            </a:ext>
          </a:extLst>
        </xdr:cNvPr>
        <xdr:cNvSpPr/>
      </xdr:nvSpPr>
      <xdr:spPr>
        <a:xfrm>
          <a:off x="3238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85725</xdr:colOff>
      <xdr:row>0</xdr:row>
      <xdr:rowOff>95250</xdr:rowOff>
    </xdr:from>
    <xdr:to>
      <xdr:col>1</xdr:col>
      <xdr:colOff>695325</xdr:colOff>
      <xdr:row>0</xdr:row>
      <xdr:rowOff>333375</xdr:rowOff>
    </xdr:to>
    <xdr:sp macro="[0]!Hoja1.Ir_Inicio" textlink="">
      <xdr:nvSpPr>
        <xdr:cNvPr id="3" name="Rectángulo 2">
          <a:extLst>
            <a:ext uri="{FF2B5EF4-FFF2-40B4-BE49-F238E27FC236}">
              <a16:creationId xmlns:a16="http://schemas.microsoft.com/office/drawing/2014/main" id="{3C186AA3-0A5E-4F3E-BA46-95626F3FF865}"/>
            </a:ext>
          </a:extLst>
        </xdr:cNvPr>
        <xdr:cNvSpPr/>
      </xdr:nvSpPr>
      <xdr:spPr>
        <a:xfrm>
          <a:off x="85725" y="9525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2</xdr:col>
      <xdr:colOff>609600</xdr:colOff>
      <xdr:row>0</xdr:row>
      <xdr:rowOff>238125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441EF6AA-E1D5-4C5D-9F25-8A77EF21DC09}"/>
            </a:ext>
          </a:extLst>
        </xdr:cNvPr>
        <xdr:cNvSpPr/>
      </xdr:nvSpPr>
      <xdr:spPr>
        <a:xfrm>
          <a:off x="762000" y="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0</xdr:row>
      <xdr:rowOff>66675</xdr:rowOff>
    </xdr:from>
    <xdr:to>
      <xdr:col>2</xdr:col>
      <xdr:colOff>638175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D0A737A1-71B7-4907-90B4-436A998C3DDA}"/>
            </a:ext>
          </a:extLst>
        </xdr:cNvPr>
        <xdr:cNvSpPr/>
      </xdr:nvSpPr>
      <xdr:spPr>
        <a:xfrm>
          <a:off x="7905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66675</xdr:rowOff>
    </xdr:from>
    <xdr:to>
      <xdr:col>2</xdr:col>
      <xdr:colOff>619125</xdr:colOff>
      <xdr:row>0</xdr:row>
      <xdr:rowOff>304800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32A55F33-E183-4218-9D6D-60E119D4B9DE}"/>
            </a:ext>
          </a:extLst>
        </xdr:cNvPr>
        <xdr:cNvSpPr/>
      </xdr:nvSpPr>
      <xdr:spPr>
        <a:xfrm>
          <a:off x="295275" y="66675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0</xdr:row>
      <xdr:rowOff>76200</xdr:rowOff>
    </xdr:from>
    <xdr:to>
      <xdr:col>2</xdr:col>
      <xdr:colOff>619125</xdr:colOff>
      <xdr:row>0</xdr:row>
      <xdr:rowOff>314325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1E2FBAD8-068B-4F5C-B078-405309B489B4}"/>
            </a:ext>
          </a:extLst>
        </xdr:cNvPr>
        <xdr:cNvSpPr/>
      </xdr:nvSpPr>
      <xdr:spPr>
        <a:xfrm>
          <a:off x="285750" y="762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0</xdr:col>
      <xdr:colOff>1371600</xdr:colOff>
      <xdr:row>2</xdr:row>
      <xdr:rowOff>47625</xdr:rowOff>
    </xdr:to>
    <xdr:sp macro="[0]!Hoja1.Ir_Inicio" textlink="">
      <xdr:nvSpPr>
        <xdr:cNvPr id="2" name="Rectángulo 1">
          <a:extLst>
            <a:ext uri="{FF2B5EF4-FFF2-40B4-BE49-F238E27FC236}">
              <a16:creationId xmlns:a16="http://schemas.microsoft.com/office/drawing/2014/main" id="{9945FEE4-8B7D-402A-8071-579CDAB957EA}"/>
            </a:ext>
          </a:extLst>
        </xdr:cNvPr>
        <xdr:cNvSpPr/>
      </xdr:nvSpPr>
      <xdr:spPr>
        <a:xfrm>
          <a:off x="0" y="190500"/>
          <a:ext cx="1371600" cy="238125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100" b="1"/>
            <a:t>INICIO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08927-29D2-4C24-AF73-A4063233CA14}">
  <sheetPr codeName="Hoja1"/>
  <dimension ref="B1:R15"/>
  <sheetViews>
    <sheetView workbookViewId="0">
      <selection activeCell="O7" sqref="O7"/>
    </sheetView>
  </sheetViews>
  <sheetFormatPr baseColWidth="10" defaultRowHeight="20.100000000000001" customHeight="1" x14ac:dyDescent="0.25"/>
  <cols>
    <col min="1" max="1" width="2.5703125" customWidth="1"/>
    <col min="2" max="2" width="3.42578125" customWidth="1"/>
    <col min="3" max="3" width="3.7109375" bestFit="1" customWidth="1"/>
    <col min="4" max="4" width="2.7109375" customWidth="1"/>
    <col min="5" max="5" width="14.140625" customWidth="1"/>
    <col min="6" max="6" width="13.85546875" customWidth="1"/>
    <col min="8" max="8" width="5.7109375" customWidth="1"/>
    <col min="10" max="10" width="3.5703125" customWidth="1"/>
    <col min="12" max="12" width="16.7109375" customWidth="1"/>
    <col min="13" max="13" width="2" customWidth="1"/>
    <col min="18" max="18" width="10" customWidth="1"/>
  </cols>
  <sheetData>
    <row r="1" spans="2:18" ht="20.100000000000001" customHeight="1" thickBot="1" x14ac:dyDescent="0.3"/>
    <row r="2" spans="2:18" ht="15.75" thickBot="1" x14ac:dyDescent="0.3">
      <c r="D2" s="83"/>
      <c r="E2" s="95" t="s">
        <v>111</v>
      </c>
      <c r="F2" s="96"/>
      <c r="G2" s="81"/>
      <c r="I2" s="137" t="s">
        <v>239</v>
      </c>
      <c r="J2" s="138"/>
      <c r="K2" s="139"/>
      <c r="L2" s="75" t="inlineStr">
        <is>
          <t>Casa Modular 88 m²</t>
        </is>
      </c>
      <c r="M2" s="74"/>
      <c r="O2" s="88"/>
    </row>
    <row r="3" spans="2:18" ht="15" x14ac:dyDescent="0.25">
      <c r="B3" s="100" t="s">
        <v>235</v>
      </c>
      <c r="C3" s="97" t="s">
        <v>228</v>
      </c>
      <c r="D3" s="82">
        <v>1</v>
      </c>
      <c r="E3" s="110" t="s">
        <v>101</v>
      </c>
      <c r="F3" s="111"/>
      <c r="I3" s="137" t="s">
        <v>240</v>
      </c>
      <c r="J3" s="138"/>
      <c r="K3" s="139"/>
      <c r="L3" s="76">
        <v>11</v>
      </c>
      <c r="M3" s="74"/>
      <c r="R3" s="37" t="s">
        <v>251</v>
      </c>
    </row>
    <row r="4" spans="2:18" ht="15" x14ac:dyDescent="0.25">
      <c r="B4" s="101"/>
      <c r="C4" s="98"/>
      <c r="D4" s="81">
        <v>2</v>
      </c>
      <c r="E4" s="74" t="s">
        <v>102</v>
      </c>
      <c r="F4" s="74"/>
      <c r="I4" s="137" t="s">
        <v>241</v>
      </c>
      <c r="J4" s="138"/>
      <c r="K4" s="139"/>
      <c r="L4" s="77" t="inlineStr">
        <is>
          <t>Bogotá / Medellín / Cali</t>
        </is>
      </c>
      <c r="M4" s="74"/>
      <c r="R4" s="37" t="s">
        <v>251</v>
      </c>
    </row>
    <row r="5" spans="2:18" ht="15.75" thickBot="1" x14ac:dyDescent="0.3">
      <c r="B5" s="102"/>
      <c r="C5" s="99"/>
      <c r="D5" s="81">
        <v>3</v>
      </c>
      <c r="E5" s="112" t="s">
        <v>103</v>
      </c>
      <c r="F5" s="113"/>
      <c r="I5" s="137" t="s">
        <v>242</v>
      </c>
      <c r="J5" s="138"/>
      <c r="K5" s="139"/>
      <c r="L5" s="76"/>
      <c r="M5" s="74"/>
      <c r="R5" s="37" t="s">
        <v>247</v>
      </c>
    </row>
    <row r="6" spans="2:18" ht="15" customHeight="1" x14ac:dyDescent="0.25">
      <c r="B6" s="106" t="s">
        <v>236</v>
      </c>
      <c r="C6" s="107"/>
      <c r="D6" s="81">
        <v>4</v>
      </c>
      <c r="E6" s="112" t="s">
        <v>104</v>
      </c>
      <c r="F6" s="113"/>
      <c r="I6" s="137" t="s">
        <v>243</v>
      </c>
      <c r="J6" s="138"/>
      <c r="K6" s="139"/>
      <c r="L6" s="76"/>
      <c r="M6" s="74"/>
      <c r="R6" s="37" t="s">
        <v>248</v>
      </c>
    </row>
    <row r="7" spans="2:18" ht="15.75" thickBot="1" x14ac:dyDescent="0.3">
      <c r="B7" s="108"/>
      <c r="C7" s="109"/>
      <c r="D7" s="81">
        <v>5</v>
      </c>
      <c r="E7" s="75" t="s">
        <v>112</v>
      </c>
      <c r="F7" s="74"/>
      <c r="I7" s="137" t="s">
        <v>1829</v>
      </c>
      <c r="J7" s="138"/>
      <c r="K7" s="139"/>
      <c r="L7" s="89"/>
      <c r="M7" s="74"/>
      <c r="R7" s="37" t="s">
        <v>248</v>
      </c>
    </row>
    <row r="8" spans="2:18" ht="15" x14ac:dyDescent="0.25">
      <c r="B8" s="103" t="s">
        <v>237</v>
      </c>
      <c r="C8" s="103" t="s">
        <v>238</v>
      </c>
      <c r="D8" s="74">
        <v>6</v>
      </c>
      <c r="E8" s="74" t="s">
        <v>105</v>
      </c>
      <c r="F8" s="74"/>
      <c r="I8" s="137" t="s">
        <v>244</v>
      </c>
      <c r="J8" s="138"/>
      <c r="K8" s="139"/>
      <c r="L8" s="77" t="inlineStr">
        <is>
          <t>Estructura metálica modular</t>
        </is>
      </c>
      <c r="M8" s="74"/>
      <c r="R8" s="37" t="s">
        <v>249</v>
      </c>
    </row>
    <row r="9" spans="2:18" ht="15" x14ac:dyDescent="0.25">
      <c r="B9" s="104"/>
      <c r="C9" s="104"/>
      <c r="D9" s="74">
        <v>7</v>
      </c>
      <c r="E9" s="75" t="s">
        <v>110</v>
      </c>
      <c r="F9" s="74"/>
      <c r="I9" s="137" t="s">
        <v>56</v>
      </c>
      <c r="J9" s="138"/>
      <c r="K9" s="139"/>
      <c r="L9" s="84">
        <f>L15*L10</f>
        <v>79199912</v>
      </c>
      <c r="M9" s="74"/>
      <c r="R9" s="37" t="s">
        <v>251</v>
      </c>
    </row>
    <row r="10" spans="2:18" ht="15" x14ac:dyDescent="0.25">
      <c r="B10" s="104"/>
      <c r="C10" s="104"/>
      <c r="D10" s="74">
        <v>8</v>
      </c>
      <c r="E10" s="74" t="s">
        <v>106</v>
      </c>
      <c r="F10" s="74"/>
      <c r="I10" s="94" t="s">
        <v>246</v>
      </c>
      <c r="J10" s="94"/>
      <c r="K10" s="94"/>
      <c r="L10" s="84">
        <v>899999</v>
      </c>
      <c r="M10" s="74"/>
      <c r="O10" t="s">
        <v>1827</v>
      </c>
      <c r="R10" s="37" t="s">
        <v>249</v>
      </c>
    </row>
    <row r="11" spans="2:18" ht="15" x14ac:dyDescent="0.25">
      <c r="B11" s="104"/>
      <c r="C11" s="104"/>
      <c r="D11" s="74">
        <v>9</v>
      </c>
      <c r="E11" s="75" t="s">
        <v>245</v>
      </c>
      <c r="F11" s="74"/>
      <c r="R11" s="37" t="s">
        <v>250</v>
      </c>
    </row>
    <row r="12" spans="2:18" ht="15" x14ac:dyDescent="0.25">
      <c r="B12" s="104"/>
      <c r="C12" s="104"/>
      <c r="D12" s="74">
        <v>10</v>
      </c>
      <c r="E12" s="74" t="s">
        <v>107</v>
      </c>
      <c r="F12" s="74"/>
      <c r="I12" s="134" t="s">
        <v>1831</v>
      </c>
      <c r="J12" s="135"/>
      <c r="K12" s="133"/>
      <c r="L12" s="133"/>
      <c r="M12" s="132"/>
      <c r="R12" s="37" t="s">
        <v>250</v>
      </c>
    </row>
    <row r="13" spans="2:18" ht="15" x14ac:dyDescent="0.25">
      <c r="B13" s="104"/>
      <c r="C13" s="104"/>
      <c r="D13" s="74">
        <v>11</v>
      </c>
      <c r="E13" s="75" t="s">
        <v>108</v>
      </c>
      <c r="F13" s="74"/>
      <c r="J13" s="133"/>
      <c r="K13" s="133"/>
      <c r="L13" s="133"/>
      <c r="M13" s="132"/>
      <c r="R13" s="37" t="s">
        <v>250</v>
      </c>
    </row>
    <row r="14" spans="2:18" ht="15" x14ac:dyDescent="0.25">
      <c r="B14" s="104"/>
      <c r="C14" s="104"/>
      <c r="D14" s="74">
        <v>12</v>
      </c>
      <c r="E14" s="75" t="s">
        <v>109</v>
      </c>
      <c r="F14" s="74"/>
      <c r="I14" s="134" t="s">
        <v>1832</v>
      </c>
      <c r="J14" s="135"/>
      <c r="K14" s="133"/>
      <c r="L14" s="133"/>
      <c r="M14" s="132"/>
      <c r="R14" s="37" t="s">
        <v>250</v>
      </c>
    </row>
    <row r="15" spans="2:18" ht="15.75" thickBot="1" x14ac:dyDescent="0.3">
      <c r="B15" s="105"/>
      <c r="C15" s="105"/>
      <c r="D15" s="75">
        <v>13</v>
      </c>
      <c r="E15" s="114" t="s">
        <v>218</v>
      </c>
      <c r="F15" s="115"/>
      <c r="I15" s="133" t="inlineStr">
        <is>
          <t>ÁREA CONSTRUIDA (m²)</t>
        </is>
      </c>
      <c r="J15" s="133"/>
      <c r="K15" s="133"/>
      <c r="L15" s="133">
        <v>88</v>
      </c>
      <c r="M15" s="132"/>
    </row>
  </sheetData>
  <mergeCells count="21">
    <mergeCell ref="I2:K2"/>
    <mergeCell ref="I9:K9"/>
    <mergeCell ref="I10:K10"/>
    <mergeCell ref="I12:J12"/>
    <mergeCell ref="I14:J14"/>
    <mergeCell ref="I8:K8"/>
    <mergeCell ref="E2:F2"/>
    <mergeCell ref="C3:C5"/>
    <mergeCell ref="B3:B5"/>
    <mergeCell ref="B8:B15"/>
    <mergeCell ref="B6:C7"/>
    <mergeCell ref="C8:C15"/>
    <mergeCell ref="E3:F3"/>
    <mergeCell ref="E5:F5"/>
    <mergeCell ref="E6:F6"/>
    <mergeCell ref="E15:F15"/>
    <mergeCell ref="I3:K3"/>
    <mergeCell ref="I4:K4"/>
    <mergeCell ref="I5:K5"/>
    <mergeCell ref="I6:K6"/>
    <mergeCell ref="I7:K7"/>
  </mergeCells>
  <phoneticPr fontId="17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F5B5E3-037E-4752-A0AF-3418F513F1A3}">
  <sheetPr codeName="Hoja2"/>
  <dimension ref="B1:K14"/>
  <sheetViews>
    <sheetView workbookViewId="0">
      <selection activeCell="D6" sqref="D6"/>
    </sheetView>
  </sheetViews>
  <sheetFormatPr baseColWidth="10" defaultRowHeight="15" x14ac:dyDescent="0.25"/>
  <cols>
    <col min="1" max="1" width="4.85546875" customWidth="1"/>
    <col min="2" max="2" width="4.7109375" bestFit="1" customWidth="1"/>
    <col min="3" max="3" width="4.5703125" bestFit="1" customWidth="1"/>
    <col min="5" max="5" width="25.42578125" customWidth="1"/>
    <col min="6" max="6" width="8" bestFit="1" customWidth="1"/>
    <col min="7" max="7" width="6.5703125" bestFit="1" customWidth="1"/>
    <col min="8" max="8" width="5.28515625" customWidth="1"/>
    <col min="9" max="9" width="8" customWidth="1"/>
    <col min="11" max="11" width="13.28515625" bestFit="1" customWidth="1"/>
  </cols>
  <sheetData>
    <row r="1" spans="2:11" ht="30.75" customHeight="1" x14ac:dyDescent="0.25"/>
    <row r="2" spans="2:11" ht="15.75" x14ac:dyDescent="0.25">
      <c r="B2" s="68"/>
      <c r="C2" s="68"/>
      <c r="D2" s="68"/>
      <c r="E2" s="68"/>
      <c r="F2" s="68"/>
      <c r="G2" s="68"/>
      <c r="H2" s="68"/>
      <c r="I2" s="68"/>
      <c r="J2" s="68"/>
      <c r="K2" s="68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54</v>
      </c>
      <c r="J3" s="9" t="s">
        <v>55</v>
      </c>
      <c r="K3" s="9" t="s">
        <v>56</v>
      </c>
    </row>
    <row r="4" spans="2:11" ht="15" customHeight="1" x14ac:dyDescent="0.25">
      <c r="B4" s="69" t="s">
        <v>57</v>
      </c>
      <c r="C4" s="11" t="s">
        <v>58</v>
      </c>
      <c r="D4" s="12" t="s">
        <v>59</v>
      </c>
      <c r="E4" s="12"/>
      <c r="F4" s="13" t="s">
        <v>60</v>
      </c>
      <c r="G4" s="14">
        <v>1</v>
      </c>
      <c r="H4" s="13" t="s">
        <v>61</v>
      </c>
      <c r="I4" s="13" t="s">
        <v>61</v>
      </c>
      <c r="J4" s="15">
        <v>1500000</v>
      </c>
      <c r="K4" s="15">
        <f>J4</f>
        <v>1500000</v>
      </c>
    </row>
    <row r="5" spans="2:11" x14ac:dyDescent="0.25">
      <c r="B5" s="70"/>
      <c r="C5" s="11" t="s">
        <v>62</v>
      </c>
      <c r="D5" s="12" t="s">
        <v>63</v>
      </c>
      <c r="E5" s="12" t="s">
        <v>64</v>
      </c>
      <c r="F5" s="13" t="s">
        <v>60</v>
      </c>
      <c r="G5" s="14">
        <v>1</v>
      </c>
      <c r="H5" s="13" t="s">
        <v>61</v>
      </c>
      <c r="I5" s="13" t="s">
        <v>61</v>
      </c>
      <c r="J5" s="15">
        <v>1900000</v>
      </c>
      <c r="K5" s="15">
        <f>G5*J5</f>
        <v>1900000</v>
      </c>
    </row>
    <row r="6" spans="2:11" x14ac:dyDescent="0.25">
      <c r="B6" s="70"/>
      <c r="C6" s="11" t="s">
        <v>65</v>
      </c>
      <c r="D6" s="71" t="s">
        <v>1825</v>
      </c>
      <c r="E6" s="72"/>
      <c r="F6" s="13" t="s">
        <v>60</v>
      </c>
      <c r="G6" s="14">
        <v>1</v>
      </c>
      <c r="H6" s="13"/>
      <c r="I6" s="13"/>
      <c r="J6" s="15">
        <v>1500000</v>
      </c>
      <c r="K6" s="15">
        <f>G6*J6</f>
        <v>1500000</v>
      </c>
    </row>
    <row r="7" spans="2:11" x14ac:dyDescent="0.25">
      <c r="B7" s="70"/>
      <c r="C7" s="11" t="s">
        <v>66</v>
      </c>
      <c r="D7" s="71" t="s">
        <v>67</v>
      </c>
      <c r="E7" s="72"/>
      <c r="F7" s="13" t="s">
        <v>60</v>
      </c>
      <c r="G7" s="14">
        <v>1</v>
      </c>
      <c r="H7" s="13" t="s">
        <v>61</v>
      </c>
      <c r="I7" s="13" t="s">
        <v>61</v>
      </c>
      <c r="J7" s="15">
        <v>200000</v>
      </c>
      <c r="K7" s="15">
        <f>G7*J7</f>
        <v>200000</v>
      </c>
    </row>
    <row r="8" spans="2:11" x14ac:dyDescent="0.25">
      <c r="B8" s="70"/>
      <c r="C8" s="11" t="s">
        <v>68</v>
      </c>
      <c r="D8" s="12" t="s">
        <v>69</v>
      </c>
      <c r="E8" s="12"/>
      <c r="F8" s="12"/>
      <c r="G8" s="12"/>
      <c r="H8" s="12"/>
      <c r="I8" s="12"/>
      <c r="J8" s="12"/>
      <c r="K8" s="12"/>
    </row>
    <row r="9" spans="2:11" x14ac:dyDescent="0.25">
      <c r="B9" s="70"/>
      <c r="C9" s="16"/>
      <c r="D9" s="12"/>
      <c r="E9" s="12" t="s">
        <v>70</v>
      </c>
      <c r="F9" s="13" t="s">
        <v>60</v>
      </c>
      <c r="G9" s="14">
        <v>1</v>
      </c>
      <c r="H9" s="13" t="s">
        <v>61</v>
      </c>
      <c r="I9" s="13" t="s">
        <v>61</v>
      </c>
      <c r="J9" s="15">
        <v>1000000</v>
      </c>
      <c r="K9" s="15">
        <f>G9*J9</f>
        <v>1000000</v>
      </c>
    </row>
    <row r="10" spans="2:11" x14ac:dyDescent="0.25">
      <c r="B10" s="70"/>
      <c r="C10" s="11" t="s">
        <v>71</v>
      </c>
      <c r="D10" s="12" t="s">
        <v>72</v>
      </c>
      <c r="E10" s="12"/>
      <c r="F10" s="12"/>
      <c r="G10" s="12"/>
      <c r="H10" s="12"/>
      <c r="I10" s="12"/>
      <c r="J10" s="12"/>
      <c r="K10" s="12"/>
    </row>
    <row r="11" spans="2:11" x14ac:dyDescent="0.25">
      <c r="B11" s="70"/>
      <c r="C11" s="13"/>
      <c r="D11" s="17"/>
      <c r="E11" s="18" t="s">
        <v>73</v>
      </c>
      <c r="F11" s="13" t="s">
        <v>74</v>
      </c>
      <c r="G11" s="14">
        <v>1</v>
      </c>
      <c r="H11" s="13" t="s">
        <v>61</v>
      </c>
      <c r="I11" s="13" t="s">
        <v>61</v>
      </c>
      <c r="J11" s="15">
        <v>950000</v>
      </c>
      <c r="K11" s="15">
        <f>G11*J11</f>
        <v>950000</v>
      </c>
    </row>
    <row r="12" spans="2:11" x14ac:dyDescent="0.25">
      <c r="B12" s="70"/>
      <c r="C12" s="13"/>
      <c r="D12" s="17"/>
      <c r="E12" s="18" t="s">
        <v>75</v>
      </c>
      <c r="F12" s="13" t="s">
        <v>74</v>
      </c>
      <c r="G12" s="14">
        <v>1</v>
      </c>
      <c r="H12" s="13" t="s">
        <v>61</v>
      </c>
      <c r="I12" s="13" t="s">
        <v>61</v>
      </c>
      <c r="J12" s="15">
        <v>950000</v>
      </c>
      <c r="K12" s="15">
        <f>G12*J12</f>
        <v>950000</v>
      </c>
    </row>
    <row r="13" spans="2:11" x14ac:dyDescent="0.25">
      <c r="B13" s="70"/>
      <c r="C13" s="13"/>
      <c r="D13" s="17"/>
      <c r="E13" s="18" t="s">
        <v>76</v>
      </c>
      <c r="F13" s="13" t="s">
        <v>60</v>
      </c>
      <c r="G13" s="14">
        <v>1</v>
      </c>
      <c r="H13" s="13" t="s">
        <v>61</v>
      </c>
      <c r="I13" s="13" t="s">
        <v>61</v>
      </c>
      <c r="J13" s="15">
        <v>1500000</v>
      </c>
      <c r="K13" s="15">
        <f>G13*J13</f>
        <v>1500000</v>
      </c>
    </row>
    <row r="14" spans="2:11" x14ac:dyDescent="0.25">
      <c r="B14" s="70"/>
      <c r="C14" s="73"/>
      <c r="D14" s="73"/>
      <c r="E14" s="73"/>
      <c r="F14" s="73"/>
      <c r="G14" s="73"/>
      <c r="H14" s="73"/>
      <c r="I14" s="73"/>
      <c r="J14" s="19" t="s">
        <v>77</v>
      </c>
      <c r="K14" s="15">
        <f>SUM(K4:K13)</f>
        <v>9500000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A173F-314A-4EE8-85A1-4026ED02EE90}">
  <sheetPr codeName="Hoja3"/>
  <dimension ref="B1:X45"/>
  <sheetViews>
    <sheetView zoomScale="70" zoomScaleNormal="70" workbookViewId="0">
      <selection activeCell="G18" sqref="G18"/>
    </sheetView>
  </sheetViews>
  <sheetFormatPr baseColWidth="10" defaultRowHeight="15" x14ac:dyDescent="0.25"/>
  <cols>
    <col min="1" max="1" width="4.7109375" customWidth="1"/>
    <col min="2" max="2" width="10.5703125" customWidth="1"/>
    <col min="3" max="3" width="7.140625" bestFit="1" customWidth="1"/>
    <col min="4" max="4" width="7.5703125" customWidth="1"/>
    <col min="6" max="6" width="10.5703125" bestFit="1" customWidth="1"/>
    <col min="7" max="7" width="15" bestFit="1" customWidth="1"/>
    <col min="8" max="8" width="16.5703125" bestFit="1" customWidth="1"/>
    <col min="9" max="9" width="19.5703125" bestFit="1" customWidth="1"/>
    <col min="10" max="10" width="4.28515625" customWidth="1"/>
    <col min="17" max="17" width="84.28515625" customWidth="1"/>
    <col min="18" max="18" width="10" bestFit="1" customWidth="1"/>
    <col min="21" max="21" width="5.140625" customWidth="1"/>
    <col min="22" max="22" width="7.7109375" customWidth="1"/>
    <col min="23" max="23" width="10.85546875" bestFit="1" customWidth="1"/>
  </cols>
  <sheetData>
    <row r="1" spans="2:24" ht="33" customHeight="1" x14ac:dyDescent="0.25"/>
    <row r="2" spans="2:24" ht="16.5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234</v>
      </c>
      <c r="H2" s="9" t="s">
        <v>55</v>
      </c>
      <c r="I2" s="9" t="s">
        <v>56</v>
      </c>
      <c r="K2" s="119" t="s">
        <v>233</v>
      </c>
      <c r="L2" s="119"/>
      <c r="M2" s="119"/>
      <c r="N2" s="119"/>
      <c r="O2" s="119"/>
      <c r="P2" s="119"/>
      <c r="R2" s="78" t="s">
        <v>231</v>
      </c>
      <c r="S2" s="79" t="s">
        <v>229</v>
      </c>
      <c r="T2" s="79" t="s">
        <v>230</v>
      </c>
      <c r="V2" s="116" t="s">
        <v>36</v>
      </c>
      <c r="W2" s="117"/>
      <c r="X2" s="118"/>
    </row>
    <row r="3" spans="2:24" ht="16.5" x14ac:dyDescent="0.25">
      <c r="B3" s="121" t="s">
        <v>78</v>
      </c>
      <c r="C3" s="11" t="s">
        <v>79</v>
      </c>
      <c r="D3" s="124" t="s">
        <v>85</v>
      </c>
      <c r="E3" s="124"/>
      <c r="F3" s="124"/>
      <c r="G3" s="124"/>
      <c r="H3" s="124"/>
      <c r="I3" s="124"/>
      <c r="K3" s="80"/>
      <c r="L3" s="80"/>
      <c r="M3" s="80"/>
      <c r="N3" s="80"/>
      <c r="O3" s="80"/>
      <c r="P3" s="80"/>
      <c r="R3" s="1" t="s">
        <v>0</v>
      </c>
      <c r="S3" s="2">
        <v>5.75</v>
      </c>
      <c r="T3" s="2">
        <v>0.33</v>
      </c>
      <c r="V3" s="7" t="s">
        <v>231</v>
      </c>
      <c r="W3" s="8" t="s">
        <v>232</v>
      </c>
      <c r="X3" s="8" t="s">
        <v>230</v>
      </c>
    </row>
    <row r="4" spans="2:24" ht="16.5" customHeight="1" x14ac:dyDescent="0.25">
      <c r="B4" s="122"/>
      <c r="C4" s="9"/>
      <c r="D4" s="10"/>
      <c r="E4" s="10" t="s">
        <v>80</v>
      </c>
      <c r="F4" s="20" t="s">
        <v>81</v>
      </c>
      <c r="G4" s="21">
        <f>T29+T30+T31+T32+T33+T34+T35+T36+T37</f>
        <v>2.16</v>
      </c>
      <c r="H4" s="22">
        <v>700000</v>
      </c>
      <c r="I4" s="22">
        <f>H4*G4</f>
        <v>1512000</v>
      </c>
      <c r="R4" s="1" t="s">
        <v>1</v>
      </c>
      <c r="S4" s="2">
        <v>5.75</v>
      </c>
      <c r="T4" s="2">
        <v>0.44</v>
      </c>
      <c r="V4" s="1" t="s">
        <v>37</v>
      </c>
      <c r="W4" s="2">
        <v>2.2999999999999998</v>
      </c>
      <c r="X4" s="2">
        <v>0.2</v>
      </c>
    </row>
    <row r="5" spans="2:24" ht="16.5" x14ac:dyDescent="0.25">
      <c r="B5" s="122"/>
      <c r="C5" s="23"/>
      <c r="D5" s="24"/>
      <c r="E5" s="24" t="s">
        <v>82</v>
      </c>
      <c r="F5" s="25" t="s">
        <v>83</v>
      </c>
      <c r="G5" s="26">
        <v>218</v>
      </c>
      <c r="H5" s="27">
        <v>4400</v>
      </c>
      <c r="I5" s="28">
        <f t="shared" ref="I5:I30" si="0">H5*G5</f>
        <v>959200</v>
      </c>
      <c r="R5" s="1" t="s">
        <v>2</v>
      </c>
      <c r="S5" s="2">
        <v>5.75</v>
      </c>
      <c r="T5" s="2">
        <v>0.49</v>
      </c>
      <c r="V5" s="1" t="s">
        <v>37</v>
      </c>
      <c r="W5" s="2">
        <v>2.2999999999999998</v>
      </c>
      <c r="X5" s="2">
        <v>0.21</v>
      </c>
    </row>
    <row r="6" spans="2:24" ht="16.5" x14ac:dyDescent="0.25">
      <c r="B6" s="122"/>
      <c r="C6" s="11" t="s">
        <v>84</v>
      </c>
      <c r="D6" s="124" t="s">
        <v>87</v>
      </c>
      <c r="E6" s="124"/>
      <c r="F6" s="124"/>
      <c r="G6" s="124"/>
      <c r="H6" s="124"/>
      <c r="I6" s="124"/>
      <c r="R6" s="1" t="s">
        <v>3</v>
      </c>
      <c r="S6" s="2">
        <v>5.75</v>
      </c>
      <c r="T6" s="2">
        <v>0.49</v>
      </c>
      <c r="V6" s="1" t="s">
        <v>37</v>
      </c>
      <c r="W6" s="2">
        <v>2.2999999999999998</v>
      </c>
      <c r="X6" s="2">
        <v>0.21</v>
      </c>
    </row>
    <row r="7" spans="2:24" ht="16.5" x14ac:dyDescent="0.25">
      <c r="B7" s="122"/>
      <c r="C7" s="30"/>
      <c r="D7" s="29"/>
      <c r="E7" s="29" t="s">
        <v>80</v>
      </c>
      <c r="F7" s="31" t="s">
        <v>81</v>
      </c>
      <c r="G7" s="31">
        <f>T6+T9+T14+T18+T22+T26</f>
        <v>2.6</v>
      </c>
      <c r="H7" s="28">
        <v>700000</v>
      </c>
      <c r="I7" s="28">
        <f>H7*G7</f>
        <v>1820000</v>
      </c>
      <c r="R7" s="1" t="s">
        <v>4</v>
      </c>
      <c r="S7" s="2">
        <v>5.49</v>
      </c>
      <c r="T7" s="2">
        <v>0.39</v>
      </c>
      <c r="V7" s="1" t="s">
        <v>38</v>
      </c>
      <c r="W7" s="2">
        <v>2.2999999999999998</v>
      </c>
      <c r="X7" s="2">
        <v>0.2</v>
      </c>
    </row>
    <row r="8" spans="2:24" ht="16.5" x14ac:dyDescent="0.25">
      <c r="B8" s="122"/>
      <c r="C8" s="23"/>
      <c r="D8" s="24"/>
      <c r="E8" s="24" t="s">
        <v>82</v>
      </c>
      <c r="F8" s="25" t="s">
        <v>83</v>
      </c>
      <c r="G8" s="26">
        <v>879</v>
      </c>
      <c r="H8" s="27">
        <v>4400</v>
      </c>
      <c r="I8" s="28">
        <f t="shared" si="0"/>
        <v>3867600</v>
      </c>
      <c r="R8" s="1" t="s">
        <v>5</v>
      </c>
      <c r="S8" s="2">
        <v>5.49</v>
      </c>
      <c r="T8" s="2">
        <v>0.41</v>
      </c>
      <c r="V8" s="1" t="s">
        <v>38</v>
      </c>
      <c r="W8" s="2">
        <v>2.2999999999999998</v>
      </c>
      <c r="X8" s="2">
        <v>0.21</v>
      </c>
    </row>
    <row r="9" spans="2:24" ht="16.5" x14ac:dyDescent="0.25">
      <c r="B9" s="122"/>
      <c r="C9" s="11" t="s">
        <v>86</v>
      </c>
      <c r="D9" s="124" t="s">
        <v>1830</v>
      </c>
      <c r="E9" s="124"/>
      <c r="F9" s="124"/>
      <c r="G9" s="124"/>
      <c r="H9" s="124"/>
      <c r="I9" s="124"/>
      <c r="R9" s="1" t="s">
        <v>6</v>
      </c>
      <c r="S9" s="2">
        <v>5.49</v>
      </c>
      <c r="T9" s="2">
        <v>0.47</v>
      </c>
      <c r="V9" s="1" t="s">
        <v>38</v>
      </c>
      <c r="W9" s="2">
        <v>2.2999999999999998</v>
      </c>
      <c r="X9" s="2">
        <v>0.21</v>
      </c>
    </row>
    <row r="10" spans="2:24" ht="16.5" x14ac:dyDescent="0.25">
      <c r="B10" s="122"/>
      <c r="C10" s="30"/>
      <c r="D10" s="29"/>
      <c r="E10" s="29" t="s">
        <v>80</v>
      </c>
      <c r="F10" s="31" t="s">
        <v>81</v>
      </c>
      <c r="G10" s="32"/>
      <c r="H10" s="28">
        <v>300000</v>
      </c>
      <c r="I10" s="28">
        <f t="shared" si="0"/>
        <v>0</v>
      </c>
      <c r="R10" s="1" t="s">
        <v>7</v>
      </c>
      <c r="S10" s="2">
        <v>5.27</v>
      </c>
      <c r="T10" s="2">
        <v>0.28000000000000003</v>
      </c>
      <c r="V10" s="1" t="s">
        <v>39</v>
      </c>
      <c r="W10" s="2">
        <v>2.2999999999999998</v>
      </c>
      <c r="X10" s="2">
        <v>0.2</v>
      </c>
    </row>
    <row r="11" spans="2:24" ht="16.5" x14ac:dyDescent="0.25">
      <c r="B11" s="122"/>
      <c r="C11" s="23"/>
      <c r="D11" s="24"/>
      <c r="E11" s="24" t="s">
        <v>88</v>
      </c>
      <c r="F11" s="25" t="s">
        <v>89</v>
      </c>
      <c r="G11" s="26" t="s">
        <v>61</v>
      </c>
      <c r="H11" s="27">
        <v>1523000</v>
      </c>
      <c r="I11" s="28">
        <f>H11</f>
        <v>1523000</v>
      </c>
      <c r="R11" s="1" t="s">
        <v>8</v>
      </c>
      <c r="S11" s="2">
        <v>5.27</v>
      </c>
      <c r="T11" s="2">
        <v>0.42</v>
      </c>
      <c r="V11" s="1" t="s">
        <v>39</v>
      </c>
      <c r="W11" s="2">
        <v>2.2999999999999998</v>
      </c>
      <c r="X11" s="2">
        <v>0.21</v>
      </c>
    </row>
    <row r="12" spans="2:24" ht="16.5" x14ac:dyDescent="0.25">
      <c r="B12" s="122"/>
      <c r="C12" s="11" t="s">
        <v>90</v>
      </c>
      <c r="R12" s="1" t="s">
        <v>9</v>
      </c>
      <c r="S12" s="2">
        <v>5.27</v>
      </c>
      <c r="T12" s="2">
        <v>0.47</v>
      </c>
      <c r="V12" s="1" t="s">
        <v>39</v>
      </c>
      <c r="W12" s="2">
        <v>2.2999999999999998</v>
      </c>
      <c r="X12" s="2">
        <v>0.21</v>
      </c>
    </row>
    <row r="13" spans="2:24" ht="16.5" x14ac:dyDescent="0.25">
      <c r="B13" s="122"/>
      <c r="C13" s="30"/>
      <c r="D13" s="29"/>
      <c r="E13" s="29" t="s">
        <v>91</v>
      </c>
      <c r="F13" s="31" t="s">
        <v>81</v>
      </c>
      <c r="G13" s="32">
        <f>X31</f>
        <v>5.5600000000000005</v>
      </c>
      <c r="H13" s="28">
        <v>700000</v>
      </c>
      <c r="I13" s="28">
        <f t="shared" si="0"/>
        <v>3892000.0000000005</v>
      </c>
      <c r="R13" s="1" t="s">
        <v>9</v>
      </c>
      <c r="S13" s="2">
        <v>5.49</v>
      </c>
      <c r="T13" s="2">
        <v>0.47</v>
      </c>
      <c r="V13" s="1" t="s">
        <v>40</v>
      </c>
      <c r="W13" s="2">
        <v>2.2999999999999998</v>
      </c>
      <c r="X13" s="2">
        <v>0.2</v>
      </c>
    </row>
    <row r="14" spans="2:24" ht="16.5" x14ac:dyDescent="0.25">
      <c r="B14" s="122"/>
      <c r="C14" s="23"/>
      <c r="D14" s="24"/>
      <c r="E14" s="24" t="s">
        <v>82</v>
      </c>
      <c r="F14" s="25" t="s">
        <v>83</v>
      </c>
      <c r="G14" s="33">
        <v>445</v>
      </c>
      <c r="H14" s="27">
        <v>4400</v>
      </c>
      <c r="I14" s="28">
        <f t="shared" si="0"/>
        <v>1958000</v>
      </c>
      <c r="R14" s="1" t="s">
        <v>10</v>
      </c>
      <c r="S14" s="2">
        <v>5.27</v>
      </c>
      <c r="T14" s="2">
        <v>0.45</v>
      </c>
      <c r="V14" s="1" t="s">
        <v>40</v>
      </c>
      <c r="W14" s="2">
        <v>2.2999999999999998</v>
      </c>
      <c r="X14" s="2">
        <v>0.21</v>
      </c>
    </row>
    <row r="15" spans="2:24" ht="16.5" x14ac:dyDescent="0.25">
      <c r="B15" s="122"/>
      <c r="C15" s="23"/>
      <c r="D15" s="24"/>
      <c r="E15" s="24" t="s">
        <v>92</v>
      </c>
      <c r="F15" s="25" t="s">
        <v>74</v>
      </c>
      <c r="G15" s="25" t="s">
        <v>61</v>
      </c>
      <c r="H15" s="27">
        <v>1683500</v>
      </c>
      <c r="I15" s="28">
        <f>H15</f>
        <v>1683500</v>
      </c>
      <c r="R15" s="1" t="s">
        <v>11</v>
      </c>
      <c r="S15" s="2">
        <v>4.5199999999999996</v>
      </c>
      <c r="T15" s="2">
        <v>0.19</v>
      </c>
      <c r="V15" s="1" t="s">
        <v>40</v>
      </c>
      <c r="W15" s="2">
        <v>2.2999999999999998</v>
      </c>
      <c r="X15" s="2">
        <v>0.21</v>
      </c>
    </row>
    <row r="16" spans="2:24" ht="16.5" x14ac:dyDescent="0.25">
      <c r="B16" s="122"/>
      <c r="C16" s="11" t="s">
        <v>93</v>
      </c>
      <c r="D16" s="124" t="s">
        <v>1833</v>
      </c>
      <c r="E16" s="124"/>
      <c r="F16" s="124"/>
      <c r="G16" s="124"/>
      <c r="H16" s="124"/>
      <c r="I16" s="124"/>
      <c r="R16" s="1" t="s">
        <v>12</v>
      </c>
      <c r="S16" s="2">
        <v>4.67</v>
      </c>
      <c r="T16" s="2">
        <v>0.33</v>
      </c>
      <c r="V16" s="1" t="s">
        <v>41</v>
      </c>
      <c r="W16" s="2">
        <v>2.2999999999999998</v>
      </c>
      <c r="X16" s="2">
        <v>0.2</v>
      </c>
    </row>
    <row r="17" spans="2:24" ht="60" x14ac:dyDescent="0.25">
      <c r="B17" s="122"/>
      <c r="C17" s="30"/>
      <c r="D17" s="29"/>
      <c r="E17" s="87" t="s">
        <v>1738</v>
      </c>
      <c r="F17" s="31" t="s">
        <v>117</v>
      </c>
      <c r="G17" s="31">
        <v>217</v>
      </c>
      <c r="H17" s="28">
        <v>5500</v>
      </c>
      <c r="I17" s="28">
        <f t="shared" si="0"/>
        <v>1193500</v>
      </c>
      <c r="R17" s="1" t="s">
        <v>13</v>
      </c>
      <c r="S17" s="2">
        <v>4.67</v>
      </c>
      <c r="T17" s="2">
        <v>0.36</v>
      </c>
      <c r="V17" s="1" t="s">
        <v>41</v>
      </c>
      <c r="W17" s="2">
        <v>2.2999999999999998</v>
      </c>
      <c r="X17" s="2">
        <v>0.21</v>
      </c>
    </row>
    <row r="18" spans="2:24" ht="16.5" x14ac:dyDescent="0.25">
      <c r="B18" s="122"/>
      <c r="C18" s="30"/>
      <c r="D18" s="29"/>
      <c r="E18" s="29" t="s">
        <v>1835</v>
      </c>
      <c r="F18" s="31" t="s">
        <v>81</v>
      </c>
      <c r="G18" s="31">
        <v>1.42</v>
      </c>
      <c r="H18" s="28">
        <v>300000</v>
      </c>
      <c r="I18" s="28">
        <f t="shared" si="0"/>
        <v>426000</v>
      </c>
      <c r="R18" s="1" t="s">
        <v>14</v>
      </c>
      <c r="S18" s="2">
        <v>4.67</v>
      </c>
      <c r="T18" s="2">
        <v>0.36</v>
      </c>
      <c r="V18" s="1" t="s">
        <v>41</v>
      </c>
      <c r="W18" s="2">
        <v>2.2999999999999998</v>
      </c>
      <c r="X18" s="2">
        <v>0.21</v>
      </c>
    </row>
    <row r="19" spans="2:24" ht="16.5" x14ac:dyDescent="0.25">
      <c r="B19" s="122"/>
      <c r="C19" s="23"/>
      <c r="D19" s="24"/>
      <c r="E19" s="24" t="s">
        <v>82</v>
      </c>
      <c r="F19" s="25" t="s">
        <v>83</v>
      </c>
      <c r="G19" s="33">
        <v>380</v>
      </c>
      <c r="H19" s="27">
        <v>4400</v>
      </c>
      <c r="I19" s="28">
        <f t="shared" si="0"/>
        <v>1672000</v>
      </c>
      <c r="R19" s="1" t="s">
        <v>15</v>
      </c>
      <c r="S19" s="2">
        <v>4.71</v>
      </c>
      <c r="T19" s="2">
        <v>0.21</v>
      </c>
      <c r="V19" s="1" t="s">
        <v>42</v>
      </c>
      <c r="W19" s="2">
        <v>2.2999999999999998</v>
      </c>
      <c r="X19" s="2">
        <v>0.2</v>
      </c>
    </row>
    <row r="20" spans="2:24" ht="16.5" x14ac:dyDescent="0.25">
      <c r="B20" s="122"/>
      <c r="C20" s="23"/>
      <c r="D20" s="24"/>
      <c r="E20" s="24" t="s">
        <v>92</v>
      </c>
      <c r="F20" s="25" t="s">
        <v>74</v>
      </c>
      <c r="G20" s="25" t="s">
        <v>61</v>
      </c>
      <c r="H20" s="27">
        <v>1683500</v>
      </c>
      <c r="I20" s="28">
        <f>H20</f>
        <v>1683500</v>
      </c>
      <c r="R20" s="1" t="s">
        <v>16</v>
      </c>
      <c r="S20" s="2">
        <v>4.71</v>
      </c>
      <c r="T20" s="2">
        <v>0.38</v>
      </c>
      <c r="V20" s="1" t="s">
        <v>42</v>
      </c>
      <c r="W20" s="2">
        <v>2.2999999999999998</v>
      </c>
      <c r="X20" s="2">
        <v>0.21</v>
      </c>
    </row>
    <row r="21" spans="2:24" ht="16.5" x14ac:dyDescent="0.25">
      <c r="B21" s="122"/>
      <c r="C21" s="11" t="s">
        <v>94</v>
      </c>
      <c r="D21" s="124" t="s">
        <v>95</v>
      </c>
      <c r="E21" s="124"/>
      <c r="F21" s="124"/>
      <c r="G21" s="124"/>
      <c r="H21" s="124"/>
      <c r="I21" s="124"/>
      <c r="R21" s="1" t="s">
        <v>17</v>
      </c>
      <c r="S21" s="2">
        <v>4.71</v>
      </c>
      <c r="T21" s="2">
        <v>0.42</v>
      </c>
      <c r="V21" s="1" t="s">
        <v>42</v>
      </c>
      <c r="W21" s="2">
        <v>2.2999999999999998</v>
      </c>
      <c r="X21" s="2">
        <v>0.21</v>
      </c>
    </row>
    <row r="22" spans="2:24" ht="16.5" x14ac:dyDescent="0.25">
      <c r="B22" s="122"/>
      <c r="C22" s="30"/>
      <c r="D22" s="29"/>
      <c r="E22" s="29" t="s">
        <v>80</v>
      </c>
      <c r="F22" s="31" t="s">
        <v>81</v>
      </c>
      <c r="G22" s="32">
        <f>33*0.1</f>
        <v>3.3000000000000003</v>
      </c>
      <c r="H22" s="28">
        <v>700000</v>
      </c>
      <c r="I22" s="28">
        <f t="shared" si="0"/>
        <v>2310000</v>
      </c>
      <c r="R22" s="1" t="s">
        <v>18</v>
      </c>
      <c r="S22" s="2">
        <v>4.71</v>
      </c>
      <c r="T22" s="2">
        <v>0.42</v>
      </c>
      <c r="V22" s="1" t="s">
        <v>43</v>
      </c>
      <c r="W22" s="2">
        <v>2.2999999999999998</v>
      </c>
      <c r="X22" s="2">
        <v>0.2</v>
      </c>
    </row>
    <row r="23" spans="2:24" ht="16.5" x14ac:dyDescent="0.25">
      <c r="B23" s="122"/>
      <c r="C23" s="23"/>
      <c r="D23" s="24"/>
      <c r="E23" s="24" t="s">
        <v>88</v>
      </c>
      <c r="F23" s="25" t="s">
        <v>96</v>
      </c>
      <c r="G23" s="25" t="s">
        <v>61</v>
      </c>
      <c r="H23" s="27">
        <v>1523000</v>
      </c>
      <c r="I23" s="28">
        <f>H23</f>
        <v>1523000</v>
      </c>
      <c r="R23" s="1" t="s">
        <v>19</v>
      </c>
      <c r="S23" s="2">
        <v>4.7300000000000004</v>
      </c>
      <c r="T23" s="2">
        <v>0.23</v>
      </c>
      <c r="V23" s="1" t="s">
        <v>43</v>
      </c>
      <c r="W23" s="2">
        <v>2.2999999999999998</v>
      </c>
      <c r="X23" s="2">
        <v>0.2</v>
      </c>
    </row>
    <row r="24" spans="2:24" ht="16.5" x14ac:dyDescent="0.25">
      <c r="B24" s="122"/>
      <c r="C24" s="11" t="s">
        <v>97</v>
      </c>
      <c r="D24" s="124" t="s">
        <v>98</v>
      </c>
      <c r="E24" s="124"/>
      <c r="F24" s="124"/>
      <c r="G24" s="124"/>
      <c r="H24" s="124"/>
      <c r="I24" s="124"/>
      <c r="R24" s="1" t="s">
        <v>20</v>
      </c>
      <c r="S24" s="2">
        <v>5.0199999999999996</v>
      </c>
      <c r="T24" s="2">
        <v>0.35</v>
      </c>
      <c r="V24" s="1" t="s">
        <v>43</v>
      </c>
      <c r="W24" s="2">
        <v>2.2999999999999998</v>
      </c>
      <c r="X24" s="2">
        <v>0.21</v>
      </c>
    </row>
    <row r="25" spans="2:24" ht="16.5" x14ac:dyDescent="0.25">
      <c r="B25" s="122"/>
      <c r="C25" s="30"/>
      <c r="D25" s="29"/>
      <c r="E25" s="29" t="s">
        <v>80</v>
      </c>
      <c r="F25" s="31" t="s">
        <v>81</v>
      </c>
      <c r="G25" s="31">
        <v>0.92</v>
      </c>
      <c r="H25" s="28">
        <v>300000</v>
      </c>
      <c r="I25" s="28">
        <f t="shared" si="0"/>
        <v>276000</v>
      </c>
      <c r="R25" s="1" t="s">
        <v>21</v>
      </c>
      <c r="S25" s="2">
        <v>5.0199999999999996</v>
      </c>
      <c r="T25" s="2">
        <v>0.4</v>
      </c>
      <c r="V25" s="1" t="s">
        <v>44</v>
      </c>
      <c r="W25" s="2">
        <v>2.2999999999999998</v>
      </c>
      <c r="X25" s="2">
        <v>0.2</v>
      </c>
    </row>
    <row r="26" spans="2:24" ht="16.5" x14ac:dyDescent="0.25">
      <c r="B26" s="122"/>
      <c r="C26" s="30"/>
      <c r="D26" s="29"/>
      <c r="E26" s="24" t="s">
        <v>82</v>
      </c>
      <c r="F26" s="25" t="s">
        <v>83</v>
      </c>
      <c r="G26" s="26">
        <v>100</v>
      </c>
      <c r="H26" s="27">
        <v>4400</v>
      </c>
      <c r="I26" s="28">
        <f t="shared" si="0"/>
        <v>440000</v>
      </c>
      <c r="R26" s="1" t="s">
        <v>22</v>
      </c>
      <c r="S26" s="2">
        <v>5.0199999999999996</v>
      </c>
      <c r="T26" s="2">
        <v>0.41</v>
      </c>
      <c r="V26" s="1" t="s">
        <v>44</v>
      </c>
      <c r="W26" s="2">
        <v>2.2999999999999998</v>
      </c>
      <c r="X26" s="2">
        <v>0.2</v>
      </c>
    </row>
    <row r="27" spans="2:24" ht="16.5" x14ac:dyDescent="0.25">
      <c r="B27" s="122"/>
      <c r="C27" s="23"/>
      <c r="D27" s="24"/>
      <c r="E27" s="24" t="s">
        <v>92</v>
      </c>
      <c r="F27" s="25" t="s">
        <v>74</v>
      </c>
      <c r="G27" s="25" t="s">
        <v>61</v>
      </c>
      <c r="H27" s="27">
        <v>1683500</v>
      </c>
      <c r="I27" s="28">
        <f>H27</f>
        <v>1683500</v>
      </c>
      <c r="R27" s="1" t="s">
        <v>23</v>
      </c>
      <c r="S27" s="2">
        <v>4.96</v>
      </c>
      <c r="T27" s="2">
        <v>0.42</v>
      </c>
      <c r="V27" s="1" t="s">
        <v>44</v>
      </c>
      <c r="W27" s="2">
        <v>2.2999999999999998</v>
      </c>
      <c r="X27" s="2">
        <v>0.21</v>
      </c>
    </row>
    <row r="28" spans="2:24" ht="16.5" x14ac:dyDescent="0.25">
      <c r="B28" s="122"/>
      <c r="C28" s="11" t="s">
        <v>99</v>
      </c>
      <c r="D28" s="124" t="s">
        <v>100</v>
      </c>
      <c r="E28" s="124"/>
      <c r="F28" s="124"/>
      <c r="G28" s="124"/>
      <c r="H28" s="124"/>
      <c r="I28" s="124"/>
      <c r="R28" s="1" t="s">
        <v>24</v>
      </c>
      <c r="S28" s="2">
        <v>1.73</v>
      </c>
      <c r="T28" s="2">
        <v>0.13</v>
      </c>
      <c r="V28" s="1" t="s">
        <v>45</v>
      </c>
      <c r="W28" s="2">
        <v>2.2999999999999998</v>
      </c>
      <c r="X28" s="2">
        <v>0.2</v>
      </c>
    </row>
    <row r="29" spans="2:24" ht="16.5" x14ac:dyDescent="0.25">
      <c r="B29" s="122"/>
      <c r="C29" s="31"/>
      <c r="D29" s="34"/>
      <c r="E29" s="29" t="s">
        <v>80</v>
      </c>
      <c r="F29" s="31" t="s">
        <v>81</v>
      </c>
      <c r="G29" s="31">
        <v>1.66</v>
      </c>
      <c r="H29" s="28">
        <v>300000</v>
      </c>
      <c r="I29" s="28">
        <f t="shared" si="0"/>
        <v>498000</v>
      </c>
      <c r="R29" s="1" t="s">
        <v>25</v>
      </c>
      <c r="S29" s="2">
        <v>0.9</v>
      </c>
      <c r="T29" s="2">
        <v>0.24</v>
      </c>
      <c r="V29" s="1" t="s">
        <v>45</v>
      </c>
      <c r="W29" s="2">
        <v>2.2999999999999998</v>
      </c>
      <c r="X29" s="2">
        <v>0.21</v>
      </c>
    </row>
    <row r="30" spans="2:24" ht="16.5" x14ac:dyDescent="0.25">
      <c r="B30" s="122"/>
      <c r="C30" s="25"/>
      <c r="D30" s="35"/>
      <c r="E30" s="24" t="s">
        <v>82</v>
      </c>
      <c r="F30" s="25" t="s">
        <v>83</v>
      </c>
      <c r="G30" s="25">
        <v>380</v>
      </c>
      <c r="H30" s="27">
        <v>4400</v>
      </c>
      <c r="I30" s="28">
        <f t="shared" si="0"/>
        <v>1672000</v>
      </c>
      <c r="R30" s="1" t="s">
        <v>26</v>
      </c>
      <c r="S30" s="2">
        <v>0.9</v>
      </c>
      <c r="T30" s="2">
        <v>0.24</v>
      </c>
      <c r="V30" s="3" t="s">
        <v>45</v>
      </c>
      <c r="W30" s="4">
        <v>2.2999999999999998</v>
      </c>
      <c r="X30" s="4">
        <v>0.21</v>
      </c>
    </row>
    <row r="31" spans="2:24" ht="16.5" x14ac:dyDescent="0.25">
      <c r="B31" s="122"/>
      <c r="C31" s="25"/>
      <c r="D31" s="35"/>
      <c r="E31" s="24" t="s">
        <v>92</v>
      </c>
      <c r="F31" s="25" t="s">
        <v>74</v>
      </c>
      <c r="G31" s="25" t="s">
        <v>61</v>
      </c>
      <c r="H31" s="27">
        <v>1683500</v>
      </c>
      <c r="I31" s="28">
        <f>H31</f>
        <v>1683500</v>
      </c>
      <c r="R31" s="1" t="s">
        <v>27</v>
      </c>
      <c r="S31" s="2">
        <v>0.9</v>
      </c>
      <c r="T31" s="2">
        <v>0.24</v>
      </c>
      <c r="V31" s="5" t="s">
        <v>33</v>
      </c>
      <c r="W31" s="6" t="s">
        <v>46</v>
      </c>
      <c r="X31" s="6">
        <f>SUM(X4:X30)</f>
        <v>5.5600000000000005</v>
      </c>
    </row>
    <row r="32" spans="2:24" ht="16.5" x14ac:dyDescent="0.25">
      <c r="B32" s="122"/>
      <c r="C32" s="93"/>
      <c r="D32" s="93"/>
      <c r="E32" s="93"/>
      <c r="F32" s="93"/>
      <c r="G32" s="93"/>
      <c r="H32" s="36" t="s">
        <v>77</v>
      </c>
      <c r="I32" s="27">
        <f>SUM(I4:I31)</f>
        <v>32276300</v>
      </c>
      <c r="R32" s="1" t="s">
        <v>27</v>
      </c>
      <c r="S32" s="2">
        <v>0.9</v>
      </c>
      <c r="T32" s="2">
        <v>0.24</v>
      </c>
    </row>
    <row r="33" spans="2:20" ht="16.5" x14ac:dyDescent="0.25">
      <c r="R33" s="1" t="s">
        <v>28</v>
      </c>
      <c r="S33" s="2">
        <v>0.9</v>
      </c>
      <c r="T33" s="2">
        <v>0.24</v>
      </c>
    </row>
    <row r="34" spans="2:20" ht="16.5" x14ac:dyDescent="0.25">
      <c r="R34" s="1" t="s">
        <v>29</v>
      </c>
      <c r="S34" s="2">
        <v>0.9</v>
      </c>
      <c r="T34" s="2">
        <v>0.24</v>
      </c>
    </row>
    <row r="35" spans="2:20" ht="16.5" x14ac:dyDescent="0.25">
      <c r="B35" s="9" t="s">
        <v>47</v>
      </c>
      <c r="C35" s="9" t="s">
        <v>48</v>
      </c>
      <c r="D35" s="10" t="s">
        <v>49</v>
      </c>
      <c r="E35" s="10" t="s">
        <v>50</v>
      </c>
      <c r="F35" s="9" t="s">
        <v>51</v>
      </c>
      <c r="G35" s="9" t="s">
        <v>53</v>
      </c>
      <c r="H35" s="9" t="s">
        <v>55</v>
      </c>
      <c r="I35" s="9" t="s">
        <v>56</v>
      </c>
      <c r="R35" s="1" t="s">
        <v>30</v>
      </c>
      <c r="S35" s="2">
        <v>0.9</v>
      </c>
      <c r="T35" s="2">
        <v>0.24</v>
      </c>
    </row>
    <row r="36" spans="2:20" ht="16.5" x14ac:dyDescent="0.25">
      <c r="B36" s="90" t="s">
        <v>113</v>
      </c>
      <c r="C36" s="11" t="s">
        <v>114</v>
      </c>
      <c r="D36" s="92" t="s">
        <v>115</v>
      </c>
      <c r="E36" s="92"/>
      <c r="F36" s="92"/>
      <c r="G36" s="92"/>
      <c r="H36" s="92"/>
      <c r="I36" s="92"/>
      <c r="R36" s="1" t="s">
        <v>31</v>
      </c>
      <c r="S36" s="2">
        <v>0.9</v>
      </c>
      <c r="T36" s="2">
        <v>0.24</v>
      </c>
    </row>
    <row r="37" spans="2:20" ht="16.5" x14ac:dyDescent="0.25">
      <c r="B37" s="120"/>
      <c r="C37" s="39"/>
      <c r="D37" s="38"/>
      <c r="E37" s="38" t="s">
        <v>116</v>
      </c>
      <c r="F37" s="40" t="s">
        <v>117</v>
      </c>
      <c r="G37" s="41" t="s">
        <v>61</v>
      </c>
      <c r="H37" s="42">
        <v>28000</v>
      </c>
      <c r="I37" s="42" t="e">
        <f>H37*#REF!</f>
        <v>#REF!</v>
      </c>
      <c r="R37" s="3" t="s">
        <v>32</v>
      </c>
      <c r="S37" s="4">
        <v>0.9</v>
      </c>
      <c r="T37" s="4">
        <v>0.24</v>
      </c>
    </row>
    <row r="38" spans="2:20" ht="16.5" x14ac:dyDescent="0.25">
      <c r="B38" s="120"/>
      <c r="C38" s="40"/>
      <c r="D38" s="43"/>
      <c r="E38" s="38" t="s">
        <v>118</v>
      </c>
      <c r="F38" s="40" t="s">
        <v>117</v>
      </c>
      <c r="G38" s="41" t="s">
        <v>61</v>
      </c>
      <c r="H38" s="42">
        <v>33000</v>
      </c>
      <c r="I38" s="42" t="e">
        <f>H38*#REF!</f>
        <v>#REF!</v>
      </c>
      <c r="R38" s="5" t="s">
        <v>33</v>
      </c>
      <c r="S38" s="6" t="s">
        <v>34</v>
      </c>
      <c r="T38" s="6" t="s">
        <v>35</v>
      </c>
    </row>
    <row r="39" spans="2:20" x14ac:dyDescent="0.25">
      <c r="B39" s="120"/>
      <c r="C39" s="40"/>
      <c r="D39" s="43"/>
      <c r="E39" s="38" t="s">
        <v>119</v>
      </c>
      <c r="F39" s="40" t="s">
        <v>117</v>
      </c>
      <c r="G39" s="41" t="s">
        <v>61</v>
      </c>
      <c r="H39" s="42">
        <v>42000</v>
      </c>
      <c r="I39" s="42" t="e">
        <f>H39*#REF!</f>
        <v>#REF!</v>
      </c>
    </row>
    <row r="40" spans="2:20" x14ac:dyDescent="0.25">
      <c r="B40" s="120"/>
      <c r="C40" s="40"/>
      <c r="D40" s="43"/>
      <c r="E40" s="38" t="s">
        <v>120</v>
      </c>
      <c r="F40" s="40" t="s">
        <v>117</v>
      </c>
      <c r="G40" s="41" t="s">
        <v>61</v>
      </c>
      <c r="H40" s="42">
        <v>54000</v>
      </c>
      <c r="I40" s="42" t="e">
        <f>H40*#REF!</f>
        <v>#REF!</v>
      </c>
    </row>
    <row r="41" spans="2:20" ht="75" x14ac:dyDescent="0.25">
      <c r="B41" s="120"/>
      <c r="C41" s="40"/>
      <c r="D41" s="43"/>
      <c r="E41" s="44" t="s">
        <v>121</v>
      </c>
      <c r="F41" s="40" t="s">
        <v>117</v>
      </c>
      <c r="G41" s="41" t="s">
        <v>61</v>
      </c>
      <c r="H41" s="42">
        <v>173000</v>
      </c>
      <c r="I41" s="42" t="e">
        <f>H41*#REF!</f>
        <v>#REF!</v>
      </c>
    </row>
    <row r="42" spans="2:20" ht="60" x14ac:dyDescent="0.25">
      <c r="B42" s="120"/>
      <c r="C42" s="40"/>
      <c r="D42" s="43"/>
      <c r="E42" s="44" t="s">
        <v>122</v>
      </c>
      <c r="F42" s="40" t="s">
        <v>60</v>
      </c>
      <c r="G42" s="41" t="s">
        <v>61</v>
      </c>
      <c r="H42" s="42">
        <v>70000</v>
      </c>
      <c r="I42" s="42" t="e">
        <f>H42*#REF!</f>
        <v>#REF!</v>
      </c>
    </row>
    <row r="43" spans="2:20" ht="60" x14ac:dyDescent="0.25">
      <c r="B43" s="120"/>
      <c r="C43" s="40"/>
      <c r="D43" s="43"/>
      <c r="E43" s="44" t="s">
        <v>123</v>
      </c>
      <c r="F43" s="40" t="s">
        <v>117</v>
      </c>
      <c r="G43" s="41" t="s">
        <v>61</v>
      </c>
      <c r="H43" s="42">
        <v>40000</v>
      </c>
      <c r="I43" s="42" t="e">
        <f>H43*#REF!</f>
        <v>#REF!</v>
      </c>
    </row>
    <row r="44" spans="2:20" x14ac:dyDescent="0.25">
      <c r="B44" s="120"/>
      <c r="C44" s="45"/>
      <c r="D44" s="46"/>
      <c r="E44" s="47" t="s">
        <v>124</v>
      </c>
      <c r="F44" s="40" t="s">
        <v>125</v>
      </c>
      <c r="G44" s="41" t="s">
        <v>61</v>
      </c>
      <c r="H44" s="42">
        <v>260000</v>
      </c>
      <c r="I44" s="42" t="e">
        <f>H44*#REF!</f>
        <v>#REF!</v>
      </c>
    </row>
    <row r="45" spans="2:20" x14ac:dyDescent="0.25">
      <c r="B45" s="120"/>
      <c r="C45" s="93"/>
      <c r="D45" s="93"/>
      <c r="E45" s="93"/>
      <c r="F45" s="93"/>
      <c r="G45" s="93"/>
      <c r="H45" s="48" t="s">
        <v>77</v>
      </c>
      <c r="I45" s="42" t="e">
        <f>SUM(I37:I44)</f>
        <v>#REF!</v>
      </c>
    </row>
  </sheetData>
  <mergeCells count="14">
    <mergeCell ref="V2:X2"/>
    <mergeCell ref="K2:P2"/>
    <mergeCell ref="B36:B45"/>
    <mergeCell ref="D36:I36"/>
    <mergeCell ref="C45:G45"/>
    <mergeCell ref="C32:G32"/>
    <mergeCell ref="B3:B32"/>
    <mergeCell ref="D3:I3"/>
    <mergeCell ref="D6:I6"/>
    <mergeCell ref="D9:I9"/>
    <mergeCell ref="D16:I16"/>
    <mergeCell ref="D21:I21"/>
    <mergeCell ref="D24:I24"/>
    <mergeCell ref="D28:I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A1:K38"/>
  <sheetViews>
    <sheetView workbookViewId="0">
      <selection activeCell="M8" sqref="M8"/>
    </sheetView>
  </sheetViews>
  <sheetFormatPr baseColWidth="10" defaultColWidth="9.140625" defaultRowHeight="15" x14ac:dyDescent="0.25"/>
  <cols>
    <col min="1" max="1" width="2.7109375" customWidth="1"/>
    <col min="2" max="2" width="14.5703125" customWidth="1"/>
    <col min="3" max="3" width="9.5703125" customWidth="1"/>
    <col min="5" max="5" width="37.5703125" bestFit="1" customWidth="1"/>
    <col min="10" max="10" width="11.28515625" bestFit="1" customWidth="1"/>
    <col min="11" max="11" width="13.28515625" bestFit="1" customWidth="1"/>
  </cols>
  <sheetData>
    <row r="1" spans="1:11" ht="30.75" customHeight="1" x14ac:dyDescent="0.25">
      <c r="A1" s="125"/>
      <c r="B1" s="125"/>
      <c r="C1" s="125"/>
    </row>
    <row r="2" spans="1:11" ht="17.100000000000001" customHeight="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54</v>
      </c>
      <c r="J2" s="9" t="s">
        <v>55</v>
      </c>
      <c r="K2" s="9" t="s">
        <v>56</v>
      </c>
    </row>
    <row r="3" spans="1:11" ht="17.100000000000001" customHeight="1" x14ac:dyDescent="0.25">
      <c r="B3" s="126" t="s">
        <v>126</v>
      </c>
      <c r="C3" s="11" t="s">
        <v>127</v>
      </c>
      <c r="D3" s="123" t="s">
        <v>128</v>
      </c>
      <c r="E3" s="123"/>
      <c r="F3" s="123"/>
      <c r="G3" s="123"/>
      <c r="H3" s="123"/>
      <c r="I3" s="123"/>
      <c r="J3" s="123"/>
      <c r="K3" s="123"/>
    </row>
    <row r="4" spans="1:11" ht="17.100000000000001" customHeight="1" x14ac:dyDescent="0.25">
      <c r="B4" s="120"/>
      <c r="C4" s="20"/>
      <c r="D4" s="49"/>
      <c r="E4" s="10" t="s">
        <v>129</v>
      </c>
      <c r="F4" s="20" t="s">
        <v>117</v>
      </c>
      <c r="G4" s="21">
        <v>25</v>
      </c>
      <c r="H4" s="20" t="s">
        <v>61</v>
      </c>
      <c r="I4" s="20" t="s">
        <v>130</v>
      </c>
      <c r="J4" s="22">
        <v>120000</v>
      </c>
      <c r="K4" s="22">
        <f t="shared" ref="K4:K13" si="0">J4*G4</f>
        <v>3000000</v>
      </c>
    </row>
    <row r="5" spans="1:11" ht="17.100000000000001" customHeight="1" x14ac:dyDescent="0.25">
      <c r="B5" s="120"/>
      <c r="C5" s="20"/>
      <c r="D5" s="49"/>
      <c r="E5" s="10" t="s">
        <v>131</v>
      </c>
      <c r="F5" s="20" t="s">
        <v>117</v>
      </c>
      <c r="G5" s="21">
        <v>23</v>
      </c>
      <c r="H5" s="20" t="s">
        <v>61</v>
      </c>
      <c r="I5" s="20" t="s">
        <v>130</v>
      </c>
      <c r="J5" s="22">
        <v>23000</v>
      </c>
      <c r="K5" s="22">
        <f t="shared" si="0"/>
        <v>529000</v>
      </c>
    </row>
    <row r="6" spans="1:11" ht="17.100000000000001" customHeight="1" x14ac:dyDescent="0.25">
      <c r="B6" s="120"/>
      <c r="C6" s="20"/>
      <c r="D6" s="49"/>
      <c r="E6" s="10" t="s">
        <v>132</v>
      </c>
      <c r="F6" s="20" t="s">
        <v>60</v>
      </c>
      <c r="G6" s="21">
        <v>1</v>
      </c>
      <c r="H6" s="20" t="s">
        <v>61</v>
      </c>
      <c r="I6" s="20" t="s">
        <v>61</v>
      </c>
      <c r="J6" s="22">
        <v>628000</v>
      </c>
      <c r="K6" s="22">
        <f t="shared" si="0"/>
        <v>628000</v>
      </c>
    </row>
    <row r="7" spans="1:11" ht="17.100000000000001" customHeight="1" x14ac:dyDescent="0.25">
      <c r="B7" s="120"/>
      <c r="C7" s="20"/>
      <c r="D7" s="49"/>
      <c r="E7" s="10" t="s">
        <v>133</v>
      </c>
      <c r="F7" s="20" t="s">
        <v>117</v>
      </c>
      <c r="G7" s="21">
        <v>8</v>
      </c>
      <c r="H7" s="20" t="s">
        <v>61</v>
      </c>
      <c r="I7" s="20" t="s">
        <v>61</v>
      </c>
      <c r="J7" s="22">
        <v>50000</v>
      </c>
      <c r="K7" s="22">
        <f t="shared" si="0"/>
        <v>400000</v>
      </c>
    </row>
    <row r="8" spans="1:11" ht="17.100000000000001" customHeight="1" x14ac:dyDescent="0.25">
      <c r="B8" s="120"/>
      <c r="C8" s="20"/>
      <c r="D8" s="49"/>
      <c r="E8" s="10" t="s">
        <v>134</v>
      </c>
      <c r="F8" s="20" t="s">
        <v>135</v>
      </c>
      <c r="G8" s="21">
        <v>5</v>
      </c>
      <c r="H8" s="20" t="s">
        <v>61</v>
      </c>
      <c r="I8" s="20" t="s">
        <v>136</v>
      </c>
      <c r="J8" s="22">
        <v>12000</v>
      </c>
      <c r="K8" s="22">
        <f t="shared" si="0"/>
        <v>60000</v>
      </c>
    </row>
    <row r="9" spans="1:11" ht="17.100000000000001" customHeight="1" x14ac:dyDescent="0.25">
      <c r="B9" s="120"/>
      <c r="C9" s="20"/>
      <c r="D9" s="49"/>
      <c r="E9" s="10" t="s">
        <v>137</v>
      </c>
      <c r="F9" s="20" t="s">
        <v>135</v>
      </c>
      <c r="G9" s="21">
        <v>1</v>
      </c>
      <c r="H9" s="20" t="s">
        <v>61</v>
      </c>
      <c r="I9" s="20" t="s">
        <v>61</v>
      </c>
      <c r="J9" s="22">
        <v>40000</v>
      </c>
      <c r="K9" s="22">
        <f t="shared" si="0"/>
        <v>40000</v>
      </c>
    </row>
    <row r="10" spans="1:11" ht="17.100000000000001" customHeight="1" x14ac:dyDescent="0.25">
      <c r="B10" s="120"/>
      <c r="C10" s="20"/>
      <c r="D10" s="49"/>
      <c r="E10" s="10" t="s">
        <v>138</v>
      </c>
      <c r="F10" s="20" t="s">
        <v>117</v>
      </c>
      <c r="G10" s="21">
        <v>1</v>
      </c>
      <c r="H10" s="20" t="s">
        <v>61</v>
      </c>
      <c r="I10" s="20" t="s">
        <v>61</v>
      </c>
      <c r="J10" s="22">
        <v>40000</v>
      </c>
      <c r="K10" s="22">
        <f t="shared" si="0"/>
        <v>40000</v>
      </c>
    </row>
    <row r="11" spans="1:11" ht="17.100000000000001" customHeight="1" x14ac:dyDescent="0.25">
      <c r="B11" s="120"/>
      <c r="C11" s="20"/>
      <c r="D11" s="49"/>
      <c r="E11" s="10" t="s">
        <v>139</v>
      </c>
      <c r="F11" s="20" t="s">
        <v>117</v>
      </c>
      <c r="G11" s="21">
        <v>1</v>
      </c>
      <c r="H11" s="20" t="s">
        <v>61</v>
      </c>
      <c r="I11" s="20" t="s">
        <v>61</v>
      </c>
      <c r="J11" s="22">
        <v>120000</v>
      </c>
      <c r="K11" s="22">
        <f t="shared" si="0"/>
        <v>120000</v>
      </c>
    </row>
    <row r="12" spans="1:11" ht="17.100000000000001" customHeight="1" x14ac:dyDescent="0.25">
      <c r="B12" s="120"/>
      <c r="C12" s="20"/>
      <c r="D12" s="49"/>
      <c r="E12" s="10" t="s">
        <v>140</v>
      </c>
      <c r="F12" s="20" t="s">
        <v>117</v>
      </c>
      <c r="G12" s="21">
        <v>1</v>
      </c>
      <c r="H12" s="20" t="s">
        <v>61</v>
      </c>
      <c r="I12" s="20" t="s">
        <v>61</v>
      </c>
      <c r="J12" s="22">
        <v>190000</v>
      </c>
      <c r="K12" s="22">
        <f t="shared" si="0"/>
        <v>190000</v>
      </c>
    </row>
    <row r="13" spans="1:11" ht="17.100000000000001" customHeight="1" x14ac:dyDescent="0.25">
      <c r="B13" s="120"/>
      <c r="C13" s="20"/>
      <c r="D13" s="49"/>
      <c r="E13" s="50" t="s">
        <v>141</v>
      </c>
      <c r="F13" s="20" t="s">
        <v>117</v>
      </c>
      <c r="G13" s="21">
        <v>1</v>
      </c>
      <c r="H13" s="20" t="s">
        <v>61</v>
      </c>
      <c r="I13" s="20" t="s">
        <v>142</v>
      </c>
      <c r="J13" s="22">
        <v>570000</v>
      </c>
      <c r="K13" s="22">
        <f t="shared" si="0"/>
        <v>570000</v>
      </c>
    </row>
    <row r="14" spans="1:11" ht="17.100000000000001" customHeight="1" x14ac:dyDescent="0.25">
      <c r="B14" s="120"/>
      <c r="C14" s="93"/>
      <c r="D14" s="93"/>
      <c r="E14" s="93"/>
      <c r="F14" s="93"/>
      <c r="G14" s="93"/>
      <c r="H14" s="93"/>
      <c r="I14" s="93"/>
      <c r="J14" s="51" t="s">
        <v>77</v>
      </c>
      <c r="K14" s="22">
        <f>SUM(K4:K13)</f>
        <v>5577000</v>
      </c>
    </row>
    <row r="15" spans="1:11" ht="17.100000000000001" customHeight="1" x14ac:dyDescent="0.25">
      <c r="B15" s="120"/>
      <c r="C15" s="11" t="s">
        <v>143</v>
      </c>
      <c r="D15" s="123" t="s">
        <v>144</v>
      </c>
      <c r="E15" s="123"/>
      <c r="F15" s="123"/>
      <c r="G15" s="123"/>
      <c r="H15" s="123"/>
      <c r="I15" s="123"/>
      <c r="J15" s="123"/>
      <c r="K15" s="123"/>
    </row>
    <row r="16" spans="1:11" ht="17.100000000000001" customHeight="1" x14ac:dyDescent="0.25">
      <c r="B16" s="120"/>
      <c r="C16" s="20"/>
      <c r="D16" s="10"/>
      <c r="E16" s="10" t="s">
        <v>145</v>
      </c>
      <c r="F16" s="20" t="s">
        <v>135</v>
      </c>
      <c r="G16" s="21">
        <v>1</v>
      </c>
      <c r="H16" s="20" t="s">
        <v>61</v>
      </c>
      <c r="I16" s="20" t="s">
        <v>61</v>
      </c>
      <c r="J16" s="22">
        <v>5700000</v>
      </c>
      <c r="K16" s="22">
        <f>J16*G16</f>
        <v>5700000</v>
      </c>
    </row>
    <row r="17" spans="2:11" ht="17.100000000000001" customHeight="1" x14ac:dyDescent="0.25">
      <c r="B17" s="120"/>
      <c r="C17" s="93"/>
      <c r="D17" s="93"/>
      <c r="E17" s="93"/>
      <c r="F17" s="93"/>
      <c r="G17" s="93"/>
      <c r="H17" s="93"/>
      <c r="I17" s="93"/>
      <c r="J17" s="51" t="s">
        <v>77</v>
      </c>
      <c r="K17" s="22">
        <f>SUM(K14:K16)</f>
        <v>11277000</v>
      </c>
    </row>
    <row r="18" spans="2:11" ht="17.100000000000001" customHeight="1" x14ac:dyDescent="0.25"/>
    <row r="19" spans="2:11" ht="17.100000000000001" customHeight="1" x14ac:dyDescent="0.25"/>
    <row r="20" spans="2:11" ht="17.100000000000001" customHeight="1" x14ac:dyDescent="0.25"/>
    <row r="21" spans="2:11" ht="17.100000000000001" customHeight="1" x14ac:dyDescent="0.25"/>
    <row r="22" spans="2:11" ht="17.100000000000001" customHeight="1" x14ac:dyDescent="0.25"/>
    <row r="23" spans="2:11" ht="17.100000000000001" customHeight="1" x14ac:dyDescent="0.25"/>
    <row r="24" spans="2:11" ht="17.100000000000001" customHeight="1" x14ac:dyDescent="0.25"/>
    <row r="25" spans="2:11" ht="17.100000000000001" customHeight="1" x14ac:dyDescent="0.25"/>
    <row r="26" spans="2:11" ht="17.100000000000001" customHeight="1" x14ac:dyDescent="0.25"/>
    <row r="27" spans="2:11" ht="17.100000000000001" customHeight="1" x14ac:dyDescent="0.25"/>
    <row r="28" spans="2:11" ht="17.100000000000001" customHeight="1" x14ac:dyDescent="0.25"/>
    <row r="29" spans="2:11" ht="17.100000000000001" customHeight="1" x14ac:dyDescent="0.25"/>
    <row r="30" spans="2:11" ht="17.100000000000001" customHeight="1" x14ac:dyDescent="0.25"/>
    <row r="31" spans="2:11" ht="17.100000000000001" customHeight="1" x14ac:dyDescent="0.25"/>
    <row r="32" spans="2:11" ht="17.100000000000001" customHeight="1" x14ac:dyDescent="0.25"/>
    <row r="33" ht="17.100000000000001" customHeight="1" x14ac:dyDescent="0.25"/>
    <row r="34" ht="17.100000000000001" customHeight="1" x14ac:dyDescent="0.25"/>
    <row r="35" ht="17.100000000000001" customHeight="1" x14ac:dyDescent="0.25"/>
    <row r="36" ht="17.100000000000001" customHeight="1" x14ac:dyDescent="0.25"/>
    <row r="37" ht="17.100000000000001" customHeight="1" x14ac:dyDescent="0.25"/>
    <row r="38" ht="17.100000000000001" customHeight="1" x14ac:dyDescent="0.25"/>
  </sheetData>
  <mergeCells count="6">
    <mergeCell ref="A1:C1"/>
    <mergeCell ref="B3:B17"/>
    <mergeCell ref="D3:K3"/>
    <mergeCell ref="C14:I14"/>
    <mergeCell ref="D15:K15"/>
    <mergeCell ref="C17:I17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2AEF4-024A-44AB-B8CF-692D34B51DF5}">
  <sheetPr codeName="Hoja5"/>
  <dimension ref="B1:K7"/>
  <sheetViews>
    <sheetView workbookViewId="0">
      <selection activeCell="G11" sqref="G11"/>
    </sheetView>
  </sheetViews>
  <sheetFormatPr baseColWidth="10" defaultRowHeight="15" x14ac:dyDescent="0.25"/>
  <cols>
    <col min="1" max="1" width="2.140625" customWidth="1"/>
    <col min="2" max="2" width="5.42578125" customWidth="1"/>
    <col min="3" max="3" width="4.5703125" bestFit="1" customWidth="1"/>
    <col min="4" max="4" width="5.42578125" bestFit="1" customWidth="1"/>
    <col min="5" max="5" width="14.7109375" bestFit="1" customWidth="1"/>
    <col min="6" max="6" width="3.5703125" bestFit="1" customWidth="1"/>
    <col min="7" max="7" width="6.5703125" bestFit="1" customWidth="1"/>
    <col min="8" max="8" width="7" bestFit="1" customWidth="1"/>
    <col min="9" max="9" width="12.85546875" bestFit="1" customWidth="1"/>
    <col min="10" max="10" width="11.28515625" bestFit="1" customWidth="1"/>
    <col min="11" max="11" width="13.28515625" bestFit="1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117</v>
      </c>
      <c r="G2" s="9" t="s">
        <v>52</v>
      </c>
      <c r="H2" s="9" t="s">
        <v>146</v>
      </c>
      <c r="I2" s="9" t="s">
        <v>147</v>
      </c>
      <c r="J2" s="9" t="s">
        <v>55</v>
      </c>
      <c r="K2" s="9" t="s">
        <v>56</v>
      </c>
    </row>
    <row r="3" spans="2:11" x14ac:dyDescent="0.25">
      <c r="B3" s="90" t="s">
        <v>148</v>
      </c>
      <c r="C3" s="11" t="s">
        <v>149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91"/>
      <c r="C4" s="39"/>
      <c r="D4" s="38"/>
      <c r="E4" s="38" t="s">
        <v>151</v>
      </c>
      <c r="F4" s="40" t="s">
        <v>125</v>
      </c>
      <c r="G4" s="41">
        <v>14</v>
      </c>
      <c r="H4" s="52">
        <f>62.96+55.7+82.18</f>
        <v>200.84</v>
      </c>
      <c r="I4" s="40">
        <v>9000</v>
      </c>
      <c r="J4" s="42">
        <v>1700</v>
      </c>
      <c r="K4" s="42">
        <f>+J4*I4</f>
        <v>15300000</v>
      </c>
    </row>
    <row r="5" spans="2:11" x14ac:dyDescent="0.25">
      <c r="B5" s="91"/>
      <c r="C5" s="11" t="s">
        <v>152</v>
      </c>
      <c r="D5" s="92" t="s">
        <v>153</v>
      </c>
      <c r="E5" s="92"/>
      <c r="F5" s="92"/>
      <c r="G5" s="92"/>
      <c r="H5" s="92"/>
      <c r="I5" s="92"/>
      <c r="J5" s="92"/>
      <c r="K5" s="92"/>
    </row>
    <row r="6" spans="2:11" x14ac:dyDescent="0.25">
      <c r="B6" s="91"/>
      <c r="C6" s="40"/>
      <c r="D6" s="43"/>
      <c r="E6" s="38" t="s">
        <v>154</v>
      </c>
      <c r="F6" s="40" t="s">
        <v>125</v>
      </c>
      <c r="G6" s="41">
        <v>55</v>
      </c>
      <c r="H6" s="53">
        <v>50.68</v>
      </c>
      <c r="I6" s="41">
        <f>+H6*G6</f>
        <v>2787.4</v>
      </c>
      <c r="J6" s="42">
        <v>700</v>
      </c>
      <c r="K6" s="42">
        <f>+J6*I6</f>
        <v>1951180</v>
      </c>
    </row>
    <row r="7" spans="2:11" ht="27.75" customHeight="1" x14ac:dyDescent="0.25">
      <c r="B7" s="91"/>
      <c r="C7" s="93"/>
      <c r="D7" s="93"/>
      <c r="E7" s="93"/>
      <c r="F7" s="93"/>
      <c r="G7" s="93"/>
      <c r="H7" s="93"/>
      <c r="I7" s="93"/>
      <c r="J7" s="48" t="s">
        <v>77</v>
      </c>
      <c r="K7" s="42">
        <f>SUM(K4:K6)</f>
        <v>17251180</v>
      </c>
    </row>
  </sheetData>
  <mergeCells count="4">
    <mergeCell ref="B3:B7"/>
    <mergeCell ref="D3:K3"/>
    <mergeCell ref="D5:K5"/>
    <mergeCell ref="C7:I7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4393E-1E0B-4E82-8CA6-E8311BF92358}">
  <sheetPr codeName="Hoja6"/>
  <dimension ref="B1:K6"/>
  <sheetViews>
    <sheetView workbookViewId="0">
      <selection activeCell="E9" sqref="E9"/>
    </sheetView>
  </sheetViews>
  <sheetFormatPr baseColWidth="10" defaultRowHeight="15" x14ac:dyDescent="0.25"/>
  <cols>
    <col min="1" max="1" width="11.42578125" customWidth="1"/>
  </cols>
  <sheetData>
    <row r="1" spans="2:11" ht="30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90" t="s">
        <v>155</v>
      </c>
      <c r="C3" s="11" t="s">
        <v>156</v>
      </c>
      <c r="D3" s="92" t="s">
        <v>150</v>
      </c>
      <c r="E3" s="92"/>
      <c r="F3" s="92"/>
      <c r="G3" s="92"/>
      <c r="H3" s="92"/>
      <c r="I3" s="92"/>
      <c r="J3" s="92"/>
      <c r="K3" s="92"/>
    </row>
    <row r="4" spans="2:11" x14ac:dyDescent="0.25">
      <c r="B4" s="120"/>
      <c r="C4" s="39"/>
      <c r="D4" s="38"/>
      <c r="E4" s="38" t="s">
        <v>157</v>
      </c>
      <c r="F4" s="40" t="s">
        <v>83</v>
      </c>
      <c r="G4" s="41">
        <v>12785</v>
      </c>
      <c r="H4" s="41" t="s">
        <v>61</v>
      </c>
      <c r="I4" s="41" t="s">
        <v>61</v>
      </c>
      <c r="J4" s="42">
        <v>233</v>
      </c>
      <c r="K4" s="42">
        <f>G4*J4</f>
        <v>2978905</v>
      </c>
    </row>
    <row r="5" spans="2:11" x14ac:dyDescent="0.25">
      <c r="B5" s="120"/>
      <c r="C5" s="40"/>
      <c r="D5" s="43"/>
      <c r="E5" s="38" t="s">
        <v>158</v>
      </c>
      <c r="F5" s="40" t="s">
        <v>83</v>
      </c>
      <c r="G5" s="41">
        <v>3300</v>
      </c>
      <c r="H5" s="40" t="s">
        <v>61</v>
      </c>
      <c r="I5" s="40" t="s">
        <v>61</v>
      </c>
      <c r="J5" s="42">
        <v>570</v>
      </c>
      <c r="K5" s="42">
        <f>G5*J5</f>
        <v>1881000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48" t="s">
        <v>77</v>
      </c>
      <c r="K6" s="42">
        <f>SUM(K4:K5)</f>
        <v>4859905</v>
      </c>
    </row>
  </sheetData>
  <mergeCells count="3">
    <mergeCell ref="B3:B6"/>
    <mergeCell ref="D3:K3"/>
    <mergeCell ref="C6:I6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82FD8F-145C-4DBA-BDFF-066D9BF2D596}">
  <sheetPr codeName="Hoja7"/>
  <dimension ref="B1:K31"/>
  <sheetViews>
    <sheetView workbookViewId="0">
      <selection activeCell="N10" sqref="N10"/>
    </sheetView>
  </sheetViews>
  <sheetFormatPr baseColWidth="10" defaultRowHeight="15" x14ac:dyDescent="0.25"/>
  <cols>
    <col min="1" max="1" width="3.85546875" customWidth="1"/>
  </cols>
  <sheetData>
    <row r="1" spans="2:11" ht="33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159</v>
      </c>
      <c r="C3" s="11" t="s">
        <v>160</v>
      </c>
      <c r="D3" s="123" t="s">
        <v>161</v>
      </c>
      <c r="E3" s="123"/>
      <c r="F3" s="123"/>
      <c r="G3" s="123"/>
      <c r="H3" s="123"/>
      <c r="I3" s="123"/>
      <c r="J3" s="123"/>
      <c r="K3" s="123"/>
    </row>
    <row r="4" spans="2:11" x14ac:dyDescent="0.25">
      <c r="B4" s="120"/>
      <c r="C4" s="20"/>
      <c r="D4" s="49"/>
      <c r="E4" s="10" t="s">
        <v>162</v>
      </c>
      <c r="F4" s="20" t="s">
        <v>125</v>
      </c>
      <c r="G4" s="21">
        <v>1</v>
      </c>
      <c r="H4" s="21">
        <f>2.8*1.8</f>
        <v>5.04</v>
      </c>
      <c r="I4" s="20" t="s">
        <v>61</v>
      </c>
      <c r="J4" s="22">
        <v>225000</v>
      </c>
      <c r="K4" s="22">
        <f t="shared" ref="K4:K12" si="0">J4*H4*G4</f>
        <v>1134000</v>
      </c>
    </row>
    <row r="5" spans="2:11" x14ac:dyDescent="0.25">
      <c r="B5" s="120"/>
      <c r="C5" s="20"/>
      <c r="D5" s="49"/>
      <c r="E5" s="10" t="s">
        <v>163</v>
      </c>
      <c r="F5" s="20" t="s">
        <v>125</v>
      </c>
      <c r="G5" s="21">
        <v>1</v>
      </c>
      <c r="H5" s="21">
        <f>3.25*1.8</f>
        <v>5.8500000000000005</v>
      </c>
      <c r="I5" s="20" t="s">
        <v>61</v>
      </c>
      <c r="J5" s="22">
        <v>225000</v>
      </c>
      <c r="K5" s="22">
        <f t="shared" si="0"/>
        <v>1316250.0000000002</v>
      </c>
    </row>
    <row r="6" spans="2:11" x14ac:dyDescent="0.25">
      <c r="B6" s="120"/>
      <c r="C6" s="20"/>
      <c r="D6" s="49"/>
      <c r="E6" s="10" t="s">
        <v>164</v>
      </c>
      <c r="F6" s="20" t="s">
        <v>125</v>
      </c>
      <c r="G6" s="21">
        <v>1</v>
      </c>
      <c r="H6" s="21">
        <f>1.35*1.8</f>
        <v>2.4300000000000002</v>
      </c>
      <c r="I6" s="20" t="s">
        <v>61</v>
      </c>
      <c r="J6" s="22">
        <v>225000</v>
      </c>
      <c r="K6" s="22">
        <f t="shared" si="0"/>
        <v>546750</v>
      </c>
    </row>
    <row r="7" spans="2:11" x14ac:dyDescent="0.25">
      <c r="B7" s="120"/>
      <c r="C7" s="20"/>
      <c r="D7" s="49"/>
      <c r="E7" s="10" t="s">
        <v>165</v>
      </c>
      <c r="F7" s="20" t="s">
        <v>125</v>
      </c>
      <c r="G7" s="21">
        <v>1</v>
      </c>
      <c r="H7" s="21">
        <f>1.5*1.8</f>
        <v>2.7</v>
      </c>
      <c r="I7" s="20" t="s">
        <v>61</v>
      </c>
      <c r="J7" s="22">
        <v>225000</v>
      </c>
      <c r="K7" s="22">
        <f t="shared" si="0"/>
        <v>607500</v>
      </c>
    </row>
    <row r="8" spans="2:11" x14ac:dyDescent="0.25">
      <c r="B8" s="120"/>
      <c r="C8" s="20"/>
      <c r="D8" s="49"/>
      <c r="E8" s="10" t="s">
        <v>166</v>
      </c>
      <c r="F8" s="20" t="s">
        <v>125</v>
      </c>
      <c r="G8" s="21">
        <v>1</v>
      </c>
      <c r="H8" s="21">
        <f>2.45*1.8</f>
        <v>4.41</v>
      </c>
      <c r="I8" s="20" t="s">
        <v>61</v>
      </c>
      <c r="J8" s="22">
        <v>225000</v>
      </c>
      <c r="K8" s="22">
        <f t="shared" si="0"/>
        <v>992250</v>
      </c>
    </row>
    <row r="9" spans="2:11" x14ac:dyDescent="0.25">
      <c r="B9" s="120"/>
      <c r="C9" s="20"/>
      <c r="D9" s="49"/>
      <c r="E9" s="10" t="s">
        <v>167</v>
      </c>
      <c r="F9" s="20" t="s">
        <v>125</v>
      </c>
      <c r="G9" s="21">
        <v>1</v>
      </c>
      <c r="H9" s="21">
        <f>2.1*1</f>
        <v>2.1</v>
      </c>
      <c r="I9" s="20" t="s">
        <v>61</v>
      </c>
      <c r="J9" s="22">
        <v>200000</v>
      </c>
      <c r="K9" s="22">
        <f t="shared" si="0"/>
        <v>420000</v>
      </c>
    </row>
    <row r="10" spans="2:11" x14ac:dyDescent="0.25">
      <c r="B10" s="120"/>
      <c r="C10" s="20"/>
      <c r="D10" s="49"/>
      <c r="E10" s="10" t="s">
        <v>168</v>
      </c>
      <c r="F10" s="20" t="s">
        <v>125</v>
      </c>
      <c r="G10" s="21">
        <v>1</v>
      </c>
      <c r="H10" s="21">
        <f>4*1.8</f>
        <v>7.2</v>
      </c>
      <c r="I10" s="20" t="s">
        <v>61</v>
      </c>
      <c r="J10" s="22">
        <v>200000</v>
      </c>
      <c r="K10" s="22">
        <f t="shared" si="0"/>
        <v>1440000</v>
      </c>
    </row>
    <row r="11" spans="2:11" x14ac:dyDescent="0.25">
      <c r="B11" s="120"/>
      <c r="C11" s="20"/>
      <c r="D11" s="49"/>
      <c r="E11" s="10" t="s">
        <v>169</v>
      </c>
      <c r="F11" s="20" t="s">
        <v>125</v>
      </c>
      <c r="G11" s="21">
        <v>2</v>
      </c>
      <c r="H11" s="21">
        <f>0.7*1.8</f>
        <v>1.26</v>
      </c>
      <c r="I11" s="20" t="s">
        <v>61</v>
      </c>
      <c r="J11" s="22">
        <v>225000</v>
      </c>
      <c r="K11" s="22">
        <f t="shared" si="0"/>
        <v>567000</v>
      </c>
    </row>
    <row r="12" spans="2:11" x14ac:dyDescent="0.25">
      <c r="B12" s="120"/>
      <c r="C12" s="20"/>
      <c r="D12" s="49"/>
      <c r="E12" s="10" t="s">
        <v>170</v>
      </c>
      <c r="F12" s="20" t="s">
        <v>125</v>
      </c>
      <c r="G12" s="21">
        <v>1</v>
      </c>
      <c r="H12" s="21">
        <v>1</v>
      </c>
      <c r="I12" s="20" t="s">
        <v>61</v>
      </c>
      <c r="J12" s="22">
        <v>200000</v>
      </c>
      <c r="K12" s="22">
        <f t="shared" si="0"/>
        <v>200000</v>
      </c>
    </row>
    <row r="13" spans="2:11" x14ac:dyDescent="0.25">
      <c r="B13" s="120"/>
      <c r="C13" s="11" t="s">
        <v>171</v>
      </c>
      <c r="D13" s="123" t="s">
        <v>172</v>
      </c>
      <c r="E13" s="123"/>
      <c r="F13" s="123"/>
      <c r="G13" s="123"/>
      <c r="H13" s="123"/>
      <c r="I13" s="123"/>
      <c r="J13" s="123"/>
      <c r="K13" s="123"/>
    </row>
    <row r="14" spans="2:11" x14ac:dyDescent="0.25">
      <c r="B14" s="120"/>
      <c r="C14" s="20"/>
      <c r="D14" s="49"/>
      <c r="E14" s="10" t="s">
        <v>173</v>
      </c>
      <c r="F14" s="20" t="s">
        <v>125</v>
      </c>
      <c r="G14" s="21">
        <v>1</v>
      </c>
      <c r="H14" s="21">
        <f>2.8*2.3</f>
        <v>6.4399999999999995</v>
      </c>
      <c r="I14" s="20" t="s">
        <v>61</v>
      </c>
      <c r="J14" s="22">
        <v>225000</v>
      </c>
      <c r="K14" s="22">
        <f t="shared" ref="K14:K24" si="1">J14*H14*G14</f>
        <v>1449000</v>
      </c>
    </row>
    <row r="15" spans="2:11" x14ac:dyDescent="0.25">
      <c r="B15" s="120"/>
      <c r="C15" s="20"/>
      <c r="D15" s="49"/>
      <c r="E15" s="10" t="s">
        <v>174</v>
      </c>
      <c r="F15" s="20" t="s">
        <v>125</v>
      </c>
      <c r="G15" s="21">
        <v>1</v>
      </c>
      <c r="H15" s="21">
        <f>3*1.7</f>
        <v>5.0999999999999996</v>
      </c>
      <c r="I15" s="20" t="s">
        <v>61</v>
      </c>
      <c r="J15" s="22">
        <v>225000</v>
      </c>
      <c r="K15" s="22">
        <f t="shared" si="1"/>
        <v>1147500</v>
      </c>
    </row>
    <row r="16" spans="2:11" x14ac:dyDescent="0.25">
      <c r="B16" s="120"/>
      <c r="C16" s="20"/>
      <c r="D16" s="49"/>
      <c r="E16" s="10" t="s">
        <v>175</v>
      </c>
      <c r="F16" s="20" t="s">
        <v>125</v>
      </c>
      <c r="G16" s="21">
        <v>1</v>
      </c>
      <c r="H16" s="21">
        <f>0.8*1.85</f>
        <v>1.4800000000000002</v>
      </c>
      <c r="I16" s="20" t="s">
        <v>61</v>
      </c>
      <c r="J16" s="22">
        <v>225000</v>
      </c>
      <c r="K16" s="22">
        <f t="shared" si="1"/>
        <v>333000.00000000006</v>
      </c>
    </row>
    <row r="17" spans="2:11" x14ac:dyDescent="0.25">
      <c r="B17" s="120"/>
      <c r="C17" s="20"/>
      <c r="D17" s="49"/>
      <c r="E17" s="10" t="s">
        <v>176</v>
      </c>
      <c r="F17" s="20" t="s">
        <v>125</v>
      </c>
      <c r="G17" s="21">
        <v>1</v>
      </c>
      <c r="H17" s="21">
        <v>1</v>
      </c>
      <c r="I17" s="20" t="s">
        <v>61</v>
      </c>
      <c r="J17" s="22">
        <v>200000</v>
      </c>
      <c r="K17" s="22">
        <f t="shared" si="1"/>
        <v>200000</v>
      </c>
    </row>
    <row r="18" spans="2:11" x14ac:dyDescent="0.25">
      <c r="B18" s="120"/>
      <c r="C18" s="20"/>
      <c r="D18" s="49"/>
      <c r="E18" s="10" t="s">
        <v>177</v>
      </c>
      <c r="F18" s="20" t="s">
        <v>125</v>
      </c>
      <c r="G18" s="21">
        <v>1</v>
      </c>
      <c r="H18" s="21">
        <f>2.45*1.3</f>
        <v>3.1850000000000005</v>
      </c>
      <c r="I18" s="20" t="s">
        <v>61</v>
      </c>
      <c r="J18" s="22">
        <v>225000</v>
      </c>
      <c r="K18" s="22">
        <f t="shared" si="1"/>
        <v>716625.00000000012</v>
      </c>
    </row>
    <row r="19" spans="2:11" x14ac:dyDescent="0.25">
      <c r="B19" s="120"/>
      <c r="C19" s="20"/>
      <c r="D19" s="49"/>
      <c r="E19" s="10" t="s">
        <v>178</v>
      </c>
      <c r="F19" s="20" t="s">
        <v>125</v>
      </c>
      <c r="G19" s="21">
        <v>1</v>
      </c>
      <c r="H19" s="21">
        <f>2.1*2.3</f>
        <v>4.83</v>
      </c>
      <c r="I19" s="20" t="s">
        <v>61</v>
      </c>
      <c r="J19" s="22">
        <v>200000</v>
      </c>
      <c r="K19" s="22">
        <f t="shared" si="1"/>
        <v>966000</v>
      </c>
    </row>
    <row r="20" spans="2:11" x14ac:dyDescent="0.25">
      <c r="B20" s="120"/>
      <c r="C20" s="20"/>
      <c r="D20" s="49"/>
      <c r="E20" s="10" t="s">
        <v>179</v>
      </c>
      <c r="F20" s="20" t="s">
        <v>125</v>
      </c>
      <c r="G20" s="21">
        <v>1</v>
      </c>
      <c r="H20" s="21">
        <f>2.15*2.3</f>
        <v>4.9449999999999994</v>
      </c>
      <c r="I20" s="20" t="s">
        <v>61</v>
      </c>
      <c r="J20" s="22">
        <v>200000</v>
      </c>
      <c r="K20" s="22">
        <f t="shared" si="1"/>
        <v>988999.99999999988</v>
      </c>
    </row>
    <row r="21" spans="2:11" x14ac:dyDescent="0.25">
      <c r="B21" s="120"/>
      <c r="C21" s="20"/>
      <c r="D21" s="49"/>
      <c r="E21" s="10" t="s">
        <v>180</v>
      </c>
      <c r="F21" s="20" t="s">
        <v>125</v>
      </c>
      <c r="G21" s="21">
        <v>1</v>
      </c>
      <c r="H21" s="21">
        <f>0.8*1.4</f>
        <v>1.1199999999999999</v>
      </c>
      <c r="I21" s="20" t="s">
        <v>61</v>
      </c>
      <c r="J21" s="22">
        <v>225000</v>
      </c>
      <c r="K21" s="22">
        <f t="shared" si="1"/>
        <v>251999.99999999997</v>
      </c>
    </row>
    <row r="22" spans="2:11" x14ac:dyDescent="0.25">
      <c r="B22" s="120"/>
      <c r="C22" s="20"/>
      <c r="D22" s="49"/>
      <c r="E22" s="10" t="s">
        <v>181</v>
      </c>
      <c r="F22" s="20" t="s">
        <v>125</v>
      </c>
      <c r="G22" s="21">
        <v>1</v>
      </c>
      <c r="H22" s="21">
        <f>1.75*1.4</f>
        <v>2.4499999999999997</v>
      </c>
      <c r="I22" s="20" t="s">
        <v>61</v>
      </c>
      <c r="J22" s="22">
        <v>225000</v>
      </c>
      <c r="K22" s="22">
        <f t="shared" si="1"/>
        <v>551249.99999999988</v>
      </c>
    </row>
    <row r="23" spans="2:11" x14ac:dyDescent="0.25">
      <c r="B23" s="120"/>
      <c r="C23" s="20"/>
      <c r="D23" s="49"/>
      <c r="E23" s="10" t="s">
        <v>182</v>
      </c>
      <c r="F23" s="20" t="s">
        <v>125</v>
      </c>
      <c r="G23" s="21">
        <v>1</v>
      </c>
      <c r="H23" s="21">
        <v>2.35</v>
      </c>
      <c r="I23" s="20" t="s">
        <v>61</v>
      </c>
      <c r="J23" s="22">
        <v>216000</v>
      </c>
      <c r="K23" s="22">
        <f t="shared" si="1"/>
        <v>507600</v>
      </c>
    </row>
    <row r="24" spans="2:11" x14ac:dyDescent="0.25">
      <c r="B24" s="120"/>
      <c r="C24" s="20"/>
      <c r="D24" s="49"/>
      <c r="E24" s="10" t="s">
        <v>183</v>
      </c>
      <c r="F24" s="20" t="s">
        <v>184</v>
      </c>
      <c r="G24" s="21">
        <v>1</v>
      </c>
      <c r="H24" s="21">
        <v>20</v>
      </c>
      <c r="I24" s="20" t="s">
        <v>61</v>
      </c>
      <c r="J24" s="22">
        <v>100000</v>
      </c>
      <c r="K24" s="22">
        <f t="shared" si="1"/>
        <v>2000000</v>
      </c>
    </row>
    <row r="25" spans="2:11" x14ac:dyDescent="0.25">
      <c r="B25" s="120"/>
      <c r="C25" s="93"/>
      <c r="D25" s="93"/>
      <c r="E25" s="93"/>
      <c r="F25" s="93"/>
      <c r="G25" s="93"/>
      <c r="H25" s="93"/>
      <c r="I25" s="93"/>
      <c r="J25" s="51" t="s">
        <v>77</v>
      </c>
      <c r="K25" s="22">
        <f>SUM(K4:K24)</f>
        <v>16335725</v>
      </c>
    </row>
    <row r="26" spans="2:11" x14ac:dyDescent="0.25">
      <c r="B26" s="127"/>
      <c r="C26" s="122"/>
      <c r="D26" s="122"/>
      <c r="E26" s="122"/>
      <c r="F26" s="122"/>
      <c r="G26" s="122"/>
      <c r="H26" s="122"/>
      <c r="I26" s="122"/>
      <c r="J26" s="122"/>
      <c r="K26" s="122"/>
    </row>
    <row r="27" spans="2:11" x14ac:dyDescent="0.25">
      <c r="B27" s="9" t="s">
        <v>47</v>
      </c>
      <c r="C27" s="9" t="s">
        <v>48</v>
      </c>
      <c r="D27" s="10" t="s">
        <v>49</v>
      </c>
      <c r="E27" s="10" t="s">
        <v>50</v>
      </c>
      <c r="F27" s="9" t="s">
        <v>51</v>
      </c>
      <c r="G27" s="9" t="s">
        <v>52</v>
      </c>
      <c r="H27" s="9" t="s">
        <v>53</v>
      </c>
      <c r="I27" s="9" t="s">
        <v>53</v>
      </c>
      <c r="J27" s="9" t="s">
        <v>55</v>
      </c>
      <c r="K27" s="9" t="s">
        <v>56</v>
      </c>
    </row>
    <row r="28" spans="2:11" x14ac:dyDescent="0.25">
      <c r="B28" s="90" t="s">
        <v>185</v>
      </c>
      <c r="C28" s="11" t="s">
        <v>186</v>
      </c>
      <c r="D28" s="92" t="s">
        <v>150</v>
      </c>
      <c r="E28" s="92"/>
      <c r="F28" s="92"/>
      <c r="G28" s="92"/>
      <c r="H28" s="92"/>
      <c r="I28" s="92"/>
      <c r="J28" s="92"/>
      <c r="K28" s="92"/>
    </row>
    <row r="29" spans="2:11" x14ac:dyDescent="0.25">
      <c r="B29" s="120"/>
      <c r="C29" s="40"/>
      <c r="D29" s="43"/>
      <c r="E29" s="38" t="s">
        <v>187</v>
      </c>
      <c r="F29" s="52" t="s">
        <v>60</v>
      </c>
      <c r="G29" s="53">
        <v>77.05</v>
      </c>
      <c r="H29" s="20" t="s">
        <v>61</v>
      </c>
      <c r="I29" s="20" t="s">
        <v>61</v>
      </c>
      <c r="J29" s="22">
        <v>38000</v>
      </c>
      <c r="K29" s="22">
        <f>G29*J29</f>
        <v>2927900</v>
      </c>
    </row>
    <row r="30" spans="2:11" x14ac:dyDescent="0.25">
      <c r="B30" s="120"/>
      <c r="C30" s="40"/>
      <c r="D30" s="43"/>
      <c r="E30" s="38" t="s">
        <v>188</v>
      </c>
      <c r="F30" s="52" t="s">
        <v>60</v>
      </c>
      <c r="G30" s="53">
        <v>27.11</v>
      </c>
      <c r="H30" s="20" t="s">
        <v>61</v>
      </c>
      <c r="I30" s="20" t="s">
        <v>61</v>
      </c>
      <c r="J30" s="22">
        <v>73980</v>
      </c>
      <c r="K30" s="22">
        <f>+G30*J30</f>
        <v>2005597.8</v>
      </c>
    </row>
    <row r="31" spans="2:11" x14ac:dyDescent="0.25">
      <c r="B31" s="120"/>
      <c r="C31" s="93"/>
      <c r="D31" s="93"/>
      <c r="E31" s="93"/>
      <c r="F31" s="93"/>
      <c r="G31" s="93"/>
      <c r="H31" s="93"/>
      <c r="I31" s="93"/>
      <c r="J31" s="51" t="s">
        <v>77</v>
      </c>
      <c r="K31" s="22">
        <f>SUM(K29:K30)</f>
        <v>4933497.8</v>
      </c>
    </row>
  </sheetData>
  <mergeCells count="8">
    <mergeCell ref="B28:B31"/>
    <mergeCell ref="D28:K28"/>
    <mergeCell ref="C31:I31"/>
    <mergeCell ref="B3:B25"/>
    <mergeCell ref="D3:K3"/>
    <mergeCell ref="D13:K13"/>
    <mergeCell ref="C25:I25"/>
    <mergeCell ref="B26:K26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2E91E-4055-4021-89E0-D77A77FDA2A4}">
  <sheetPr codeName="Hoja11"/>
  <dimension ref="A1"/>
  <sheetViews>
    <sheetView workbookViewId="0">
      <selection activeCell="F4" sqref="F4"/>
    </sheetView>
  </sheetViews>
  <sheetFormatPr baseColWidth="10" defaultRowHeight="15" x14ac:dyDescent="0.25"/>
  <sheetData>
    <row r="1" ht="27.75" customHeight="1" x14ac:dyDescent="0.25"/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0E38E8-A520-4678-8F8B-16B42F9ACC51}">
  <sheetPr codeName="Hoja8"/>
  <dimension ref="B1:K7"/>
  <sheetViews>
    <sheetView workbookViewId="0">
      <selection activeCell="D14" sqref="D14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189</v>
      </c>
      <c r="C4" s="11" t="s">
        <v>190</v>
      </c>
      <c r="D4" s="92" t="s">
        <v>150</v>
      </c>
      <c r="E4" s="92"/>
      <c r="F4" s="92"/>
      <c r="G4" s="92"/>
      <c r="H4" s="92"/>
      <c r="I4" s="92"/>
      <c r="J4" s="92"/>
      <c r="K4" s="92"/>
    </row>
    <row r="5" spans="2:11" x14ac:dyDescent="0.25">
      <c r="B5" s="120"/>
      <c r="C5" s="39"/>
      <c r="D5" s="38"/>
      <c r="E5" s="38" t="s">
        <v>191</v>
      </c>
      <c r="F5" s="40" t="s">
        <v>60</v>
      </c>
      <c r="G5" s="41">
        <v>77.05</v>
      </c>
      <c r="H5" s="41" t="s">
        <v>61</v>
      </c>
      <c r="I5" s="41" t="s">
        <v>61</v>
      </c>
      <c r="J5" s="42">
        <v>13000</v>
      </c>
      <c r="K5" s="42">
        <f>G5*J5</f>
        <v>1001650</v>
      </c>
    </row>
    <row r="6" spans="2:11" x14ac:dyDescent="0.25">
      <c r="B6" s="120"/>
      <c r="C6" s="39"/>
      <c r="D6" s="38"/>
      <c r="E6" s="38" t="s">
        <v>192</v>
      </c>
      <c r="F6" s="40" t="s">
        <v>60</v>
      </c>
      <c r="G6" s="41">
        <v>27.11</v>
      </c>
      <c r="H6" s="41" t="s">
        <v>61</v>
      </c>
      <c r="I6" s="41" t="s">
        <v>61</v>
      </c>
      <c r="J6" s="42">
        <v>26000</v>
      </c>
      <c r="K6" s="42">
        <f>G6*J6</f>
        <v>704860</v>
      </c>
    </row>
    <row r="7" spans="2:11" x14ac:dyDescent="0.25">
      <c r="B7" s="120"/>
      <c r="C7" s="93"/>
      <c r="D7" s="93"/>
      <c r="E7" s="93"/>
      <c r="F7" s="93"/>
      <c r="G7" s="93"/>
      <c r="H7" s="93"/>
      <c r="I7" s="93"/>
      <c r="J7" s="48" t="s">
        <v>77</v>
      </c>
      <c r="K7" s="42">
        <f>+K5+K6</f>
        <v>1706510</v>
      </c>
    </row>
  </sheetData>
  <mergeCells count="4">
    <mergeCell ref="B2:K2"/>
    <mergeCell ref="B4:B7"/>
    <mergeCell ref="D4:K4"/>
    <mergeCell ref="C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4EF1F-2F7A-451F-8ABD-975BE2A7831C}">
  <sheetPr codeName="Hoja9"/>
  <dimension ref="A1"/>
  <sheetViews>
    <sheetView workbookViewId="0">
      <selection activeCell="E15" sqref="E15"/>
    </sheetView>
  </sheetViews>
  <sheetFormatPr baseColWidth="10" defaultRowHeight="15" x14ac:dyDescent="0.25"/>
  <cols>
    <col min="1" max="2" width="11.42578125" customWidth="1"/>
  </cols>
  <sheetData>
    <row r="1" ht="32.25" customHeight="1" x14ac:dyDescent="0.25"/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94167-AFA7-46C4-83F4-D21F783697E5}">
  <sheetPr codeName="Hoja10"/>
  <dimension ref="B1:K20"/>
  <sheetViews>
    <sheetView workbookViewId="0">
      <selection activeCell="C1" sqref="C1:C1048576"/>
    </sheetView>
  </sheetViews>
  <sheetFormatPr baseColWidth="10" defaultRowHeight="15" x14ac:dyDescent="0.25"/>
  <cols>
    <col min="1" max="1" width="7" customWidth="1"/>
  </cols>
  <sheetData>
    <row r="1" spans="2:11" ht="30.75" customHeight="1" x14ac:dyDescent="0.25"/>
    <row r="2" spans="2:11" x14ac:dyDescent="0.25">
      <c r="B2" s="128"/>
      <c r="C2" s="129"/>
      <c r="D2" s="129"/>
      <c r="E2" s="129"/>
      <c r="F2" s="129"/>
      <c r="G2" s="129"/>
      <c r="H2" s="129"/>
      <c r="I2" s="129"/>
      <c r="J2" s="129"/>
      <c r="K2" s="129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193</v>
      </c>
      <c r="C4" s="11" t="s">
        <v>194</v>
      </c>
      <c r="D4" s="130" t="s">
        <v>150</v>
      </c>
      <c r="E4" s="130"/>
      <c r="F4" s="130"/>
      <c r="G4" s="130"/>
      <c r="H4" s="130"/>
      <c r="I4" s="130"/>
      <c r="J4" s="130"/>
      <c r="K4" s="130"/>
    </row>
    <row r="5" spans="2:11" x14ac:dyDescent="0.25">
      <c r="B5" s="120"/>
      <c r="C5" s="55"/>
      <c r="D5" s="56"/>
      <c r="E5" s="54" t="s">
        <v>195</v>
      </c>
      <c r="F5" s="55" t="s">
        <v>125</v>
      </c>
      <c r="G5" s="57">
        <f>(2.63+2.5+7.015)</f>
        <v>12.145</v>
      </c>
      <c r="H5" s="41" t="s">
        <v>61</v>
      </c>
      <c r="I5" s="41" t="s">
        <v>61</v>
      </c>
      <c r="J5" s="58">
        <v>0</v>
      </c>
      <c r="K5" s="58">
        <f t="shared" ref="K5:K18" si="0">G5*J5</f>
        <v>0</v>
      </c>
    </row>
    <row r="6" spans="2:11" x14ac:dyDescent="0.25">
      <c r="B6" s="120"/>
      <c r="C6" s="55"/>
      <c r="D6" s="56"/>
      <c r="E6" s="54" t="s">
        <v>196</v>
      </c>
      <c r="F6" s="55" t="s">
        <v>125</v>
      </c>
      <c r="G6" s="55">
        <f>(13.45+13.45+19.74)</f>
        <v>46.64</v>
      </c>
      <c r="H6" s="41" t="s">
        <v>61</v>
      </c>
      <c r="I6" s="41" t="s">
        <v>61</v>
      </c>
      <c r="J6" s="58">
        <v>0</v>
      </c>
      <c r="K6" s="58">
        <f t="shared" si="0"/>
        <v>0</v>
      </c>
    </row>
    <row r="7" spans="2:11" x14ac:dyDescent="0.25">
      <c r="B7" s="120"/>
      <c r="C7" s="55"/>
      <c r="D7" s="56"/>
      <c r="E7" s="54" t="s">
        <v>197</v>
      </c>
      <c r="F7" s="55" t="s">
        <v>125</v>
      </c>
      <c r="G7" s="57">
        <v>5.8</v>
      </c>
      <c r="H7" s="41" t="s">
        <v>61</v>
      </c>
      <c r="I7" s="41" t="s">
        <v>61</v>
      </c>
      <c r="J7" s="58">
        <v>0</v>
      </c>
      <c r="K7" s="58">
        <f t="shared" si="0"/>
        <v>0</v>
      </c>
    </row>
    <row r="8" spans="2:11" x14ac:dyDescent="0.25">
      <c r="B8" s="120"/>
      <c r="C8" s="55"/>
      <c r="D8" s="56"/>
      <c r="E8" s="54" t="s">
        <v>198</v>
      </c>
      <c r="F8" s="55" t="s">
        <v>125</v>
      </c>
      <c r="G8" s="55">
        <v>3.93</v>
      </c>
      <c r="H8" s="41" t="s">
        <v>61</v>
      </c>
      <c r="I8" s="41" t="s">
        <v>61</v>
      </c>
      <c r="J8" s="58">
        <v>0</v>
      </c>
      <c r="K8" s="58">
        <f t="shared" si="0"/>
        <v>0</v>
      </c>
    </row>
    <row r="9" spans="2:11" x14ac:dyDescent="0.25">
      <c r="B9" s="120"/>
      <c r="C9" s="55"/>
      <c r="D9" s="56"/>
      <c r="E9" s="54" t="s">
        <v>199</v>
      </c>
      <c r="F9" s="55" t="s">
        <v>125</v>
      </c>
      <c r="G9" s="55">
        <v>37.65</v>
      </c>
      <c r="H9" s="41" t="s">
        <v>61</v>
      </c>
      <c r="I9" s="41" t="s">
        <v>61</v>
      </c>
      <c r="J9" s="58">
        <v>0</v>
      </c>
      <c r="K9" s="58">
        <f t="shared" si="0"/>
        <v>0</v>
      </c>
    </row>
    <row r="10" spans="2:11" x14ac:dyDescent="0.25">
      <c r="B10" s="120"/>
      <c r="C10" s="55"/>
      <c r="D10" s="56"/>
      <c r="E10" s="54" t="s">
        <v>200</v>
      </c>
      <c r="F10" s="55" t="s">
        <v>125</v>
      </c>
      <c r="G10" s="55">
        <v>15.53</v>
      </c>
      <c r="H10" s="41" t="s">
        <v>61</v>
      </c>
      <c r="I10" s="41" t="s">
        <v>61</v>
      </c>
      <c r="J10" s="58">
        <v>0</v>
      </c>
      <c r="K10" s="58">
        <f t="shared" si="0"/>
        <v>0</v>
      </c>
    </row>
    <row r="11" spans="2:11" x14ac:dyDescent="0.25">
      <c r="B11" s="120"/>
      <c r="C11" s="55"/>
      <c r="D11" s="56"/>
      <c r="E11" s="54" t="s">
        <v>201</v>
      </c>
      <c r="F11" s="55" t="s">
        <v>125</v>
      </c>
      <c r="G11" s="57">
        <f>(12.25+8.05)</f>
        <v>20.3</v>
      </c>
      <c r="H11" s="41" t="s">
        <v>61</v>
      </c>
      <c r="I11" s="41" t="s">
        <v>61</v>
      </c>
      <c r="J11" s="58">
        <v>0</v>
      </c>
      <c r="K11" s="58">
        <f t="shared" si="0"/>
        <v>0</v>
      </c>
    </row>
    <row r="12" spans="2:11" x14ac:dyDescent="0.25">
      <c r="B12" s="120"/>
      <c r="C12" s="55"/>
      <c r="D12" s="56"/>
      <c r="E12" s="59" t="s">
        <v>202</v>
      </c>
      <c r="F12" s="55" t="s">
        <v>125</v>
      </c>
      <c r="G12" s="55">
        <v>5.74</v>
      </c>
      <c r="H12" s="41" t="s">
        <v>61</v>
      </c>
      <c r="I12" s="41" t="s">
        <v>61</v>
      </c>
      <c r="J12" s="58">
        <v>0</v>
      </c>
      <c r="K12" s="58">
        <f t="shared" si="0"/>
        <v>0</v>
      </c>
    </row>
    <row r="13" spans="2:11" x14ac:dyDescent="0.25">
      <c r="B13" s="120"/>
      <c r="C13" s="55"/>
      <c r="D13" s="56"/>
      <c r="E13" s="54" t="s">
        <v>203</v>
      </c>
      <c r="F13" s="55" t="s">
        <v>125</v>
      </c>
      <c r="G13" s="57">
        <v>8.58</v>
      </c>
      <c r="H13" s="41" t="s">
        <v>61</v>
      </c>
      <c r="I13" s="41" t="s">
        <v>61</v>
      </c>
      <c r="J13" s="58">
        <v>0</v>
      </c>
      <c r="K13" s="58">
        <f t="shared" si="0"/>
        <v>0</v>
      </c>
    </row>
    <row r="14" spans="2:11" x14ac:dyDescent="0.25">
      <c r="B14" s="120"/>
      <c r="C14" s="55"/>
      <c r="D14" s="56"/>
      <c r="E14" s="54" t="s">
        <v>204</v>
      </c>
      <c r="F14" s="55" t="s">
        <v>125</v>
      </c>
      <c r="G14" s="55">
        <v>6.14</v>
      </c>
      <c r="H14" s="41" t="s">
        <v>61</v>
      </c>
      <c r="I14" s="41" t="s">
        <v>61</v>
      </c>
      <c r="J14" s="58">
        <v>0</v>
      </c>
      <c r="K14" s="58">
        <f t="shared" si="0"/>
        <v>0</v>
      </c>
    </row>
    <row r="15" spans="2:11" x14ac:dyDescent="0.25">
      <c r="B15" s="120"/>
      <c r="C15" s="55"/>
      <c r="D15" s="56"/>
      <c r="E15" s="54" t="s">
        <v>205</v>
      </c>
      <c r="F15" s="55" t="s">
        <v>125</v>
      </c>
      <c r="G15" s="55">
        <v>4.78</v>
      </c>
      <c r="H15" s="41" t="s">
        <v>61</v>
      </c>
      <c r="I15" s="41" t="s">
        <v>61</v>
      </c>
      <c r="J15" s="58">
        <v>0</v>
      </c>
      <c r="K15" s="58">
        <f t="shared" si="0"/>
        <v>0</v>
      </c>
    </row>
    <row r="16" spans="2:11" x14ac:dyDescent="0.25">
      <c r="B16" s="120"/>
      <c r="C16" s="55"/>
      <c r="D16" s="56"/>
      <c r="E16" s="54" t="s">
        <v>206</v>
      </c>
      <c r="F16" s="55" t="s">
        <v>184</v>
      </c>
      <c r="G16" s="57">
        <v>24</v>
      </c>
      <c r="H16" s="41" t="s">
        <v>61</v>
      </c>
      <c r="I16" s="41" t="s">
        <v>61</v>
      </c>
      <c r="J16" s="58">
        <v>0</v>
      </c>
      <c r="K16" s="58">
        <f t="shared" si="0"/>
        <v>0</v>
      </c>
    </row>
    <row r="17" spans="2:11" x14ac:dyDescent="0.25">
      <c r="B17" s="120"/>
      <c r="C17" s="55"/>
      <c r="D17" s="56"/>
      <c r="E17" s="54" t="s">
        <v>207</v>
      </c>
      <c r="F17" s="55" t="s">
        <v>184</v>
      </c>
      <c r="G17" s="57">
        <v>23</v>
      </c>
      <c r="H17" s="41" t="s">
        <v>61</v>
      </c>
      <c r="I17" s="41" t="s">
        <v>61</v>
      </c>
      <c r="J17" s="58">
        <v>0</v>
      </c>
      <c r="K17" s="58">
        <f t="shared" si="0"/>
        <v>0</v>
      </c>
    </row>
    <row r="18" spans="2:11" x14ac:dyDescent="0.25">
      <c r="B18" s="120"/>
      <c r="C18" s="55"/>
      <c r="D18" s="56"/>
      <c r="E18" s="54" t="s">
        <v>208</v>
      </c>
      <c r="F18" s="55" t="s">
        <v>184</v>
      </c>
      <c r="G18" s="57">
        <v>39</v>
      </c>
      <c r="H18" s="41" t="s">
        <v>61</v>
      </c>
      <c r="I18" s="41" t="s">
        <v>61</v>
      </c>
      <c r="J18" s="58">
        <v>0</v>
      </c>
      <c r="K18" s="58">
        <f t="shared" si="0"/>
        <v>0</v>
      </c>
    </row>
    <row r="19" spans="2:11" x14ac:dyDescent="0.25">
      <c r="B19" s="120"/>
      <c r="C19" s="60" t="s">
        <v>209</v>
      </c>
      <c r="D19" s="131" t="s">
        <v>210</v>
      </c>
      <c r="E19" s="122"/>
      <c r="F19" s="122"/>
      <c r="G19" s="122"/>
      <c r="H19" s="122"/>
      <c r="I19" s="122"/>
      <c r="J19" s="122"/>
      <c r="K19" s="122"/>
    </row>
    <row r="20" spans="2:11" x14ac:dyDescent="0.25">
      <c r="B20" s="120"/>
      <c r="C20" s="93"/>
      <c r="D20" s="93"/>
      <c r="E20" s="93"/>
      <c r="F20" s="93"/>
      <c r="G20" s="93"/>
      <c r="H20" s="93"/>
      <c r="I20" s="93"/>
      <c r="J20" s="51" t="s">
        <v>77</v>
      </c>
      <c r="K20" s="22">
        <f>SUM(K5:K13)</f>
        <v>0</v>
      </c>
    </row>
  </sheetData>
  <mergeCells count="5">
    <mergeCell ref="B2:K2"/>
    <mergeCell ref="B4:B20"/>
    <mergeCell ref="D4:K4"/>
    <mergeCell ref="D19:K19"/>
    <mergeCell ref="C20:I20"/>
  </mergeCell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E5328-88DA-439F-AF33-F974A5FB8471}">
  <sheetPr codeName="Hoja12"/>
  <dimension ref="B1:K8"/>
  <sheetViews>
    <sheetView workbookViewId="0">
      <selection activeCell="B2" sqref="B2:K8"/>
    </sheetView>
  </sheetViews>
  <sheetFormatPr baseColWidth="10" defaultRowHeight="15" x14ac:dyDescent="0.25"/>
  <cols>
    <col min="1" max="1" width="4.140625" customWidth="1"/>
  </cols>
  <sheetData>
    <row r="1" spans="2:11" ht="28.5" customHeight="1" x14ac:dyDescent="0.25"/>
    <row r="2" spans="2:11" x14ac:dyDescent="0.25">
      <c r="B2" s="9" t="s">
        <v>47</v>
      </c>
      <c r="C2" s="9" t="s">
        <v>48</v>
      </c>
      <c r="D2" s="10" t="s">
        <v>49</v>
      </c>
      <c r="E2" s="10" t="s">
        <v>50</v>
      </c>
      <c r="F2" s="9" t="s">
        <v>51</v>
      </c>
      <c r="G2" s="9" t="s">
        <v>52</v>
      </c>
      <c r="H2" s="9" t="s">
        <v>53</v>
      </c>
      <c r="I2" s="9" t="s">
        <v>53</v>
      </c>
      <c r="J2" s="9" t="s">
        <v>55</v>
      </c>
      <c r="K2" s="9" t="s">
        <v>56</v>
      </c>
    </row>
    <row r="3" spans="2:11" x14ac:dyDescent="0.25">
      <c r="B3" s="126" t="s">
        <v>211</v>
      </c>
      <c r="C3" s="61" t="s">
        <v>212</v>
      </c>
      <c r="D3" s="130" t="s">
        <v>213</v>
      </c>
      <c r="E3" s="130"/>
      <c r="F3" s="130"/>
      <c r="G3" s="130"/>
      <c r="H3" s="130"/>
      <c r="I3" s="130"/>
      <c r="J3" s="130"/>
      <c r="K3" s="130"/>
    </row>
    <row r="4" spans="2:11" ht="30" x14ac:dyDescent="0.25">
      <c r="B4" s="120"/>
      <c r="C4" s="62"/>
      <c r="D4" s="54"/>
      <c r="E4" s="63" t="s">
        <v>214</v>
      </c>
      <c r="F4" s="55" t="s">
        <v>117</v>
      </c>
      <c r="G4" s="57">
        <v>2</v>
      </c>
      <c r="H4" s="55" t="s">
        <v>61</v>
      </c>
      <c r="I4" s="55" t="s">
        <v>61</v>
      </c>
      <c r="J4" s="64">
        <v>550000</v>
      </c>
      <c r="K4" s="22">
        <f>G4*J4</f>
        <v>1100000</v>
      </c>
    </row>
    <row r="5" spans="2:11" x14ac:dyDescent="0.25">
      <c r="B5" s="120"/>
      <c r="C5" s="55"/>
      <c r="D5" s="56"/>
      <c r="E5" s="54" t="s">
        <v>215</v>
      </c>
      <c r="F5" s="55" t="s">
        <v>117</v>
      </c>
      <c r="G5" s="57">
        <v>1</v>
      </c>
      <c r="H5" s="55" t="s">
        <v>61</v>
      </c>
      <c r="I5" s="55" t="s">
        <v>61</v>
      </c>
      <c r="J5" s="64">
        <v>1000000</v>
      </c>
      <c r="K5" s="22">
        <f>G5*J5</f>
        <v>1000000</v>
      </c>
    </row>
    <row r="6" spans="2:11" x14ac:dyDescent="0.25">
      <c r="B6" s="120"/>
      <c r="C6" s="55"/>
      <c r="D6" s="56"/>
      <c r="E6" s="54" t="s">
        <v>216</v>
      </c>
      <c r="F6" s="55" t="s">
        <v>117</v>
      </c>
      <c r="G6" s="57">
        <v>1</v>
      </c>
      <c r="H6" s="55" t="s">
        <v>61</v>
      </c>
      <c r="I6" s="55" t="s">
        <v>61</v>
      </c>
      <c r="J6" s="64">
        <v>570000</v>
      </c>
      <c r="K6" s="22">
        <f>G6*J6</f>
        <v>570000</v>
      </c>
    </row>
    <row r="7" spans="2:11" x14ac:dyDescent="0.25">
      <c r="B7" s="120"/>
      <c r="C7" s="55"/>
      <c r="D7" s="56"/>
      <c r="E7" s="54" t="s">
        <v>217</v>
      </c>
      <c r="F7" s="55" t="s">
        <v>117</v>
      </c>
      <c r="G7" s="57">
        <v>1</v>
      </c>
      <c r="H7" s="55" t="s">
        <v>61</v>
      </c>
      <c r="I7" s="55" t="s">
        <v>61</v>
      </c>
      <c r="J7" s="65">
        <v>380000</v>
      </c>
      <c r="K7" s="22">
        <f>G7*J7</f>
        <v>380000</v>
      </c>
    </row>
    <row r="8" spans="2:11" x14ac:dyDescent="0.25">
      <c r="B8" s="120"/>
      <c r="C8" s="93"/>
      <c r="D8" s="93"/>
      <c r="E8" s="93"/>
      <c r="F8" s="93"/>
      <c r="G8" s="93"/>
      <c r="H8" s="93"/>
      <c r="I8" s="93"/>
      <c r="J8" s="51" t="s">
        <v>77</v>
      </c>
      <c r="K8" s="66">
        <f>SUM(K4:K7)</f>
        <v>3050000</v>
      </c>
    </row>
  </sheetData>
  <mergeCells count="3">
    <mergeCell ref="B3:B8"/>
    <mergeCell ref="D3:K3"/>
    <mergeCell ref="C8:I8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E16A29-04C8-4E6B-B4F5-2ADCB518DCC1}">
  <sheetPr codeName="Hoja13"/>
  <dimension ref="B1:K12"/>
  <sheetViews>
    <sheetView workbookViewId="0">
      <selection activeCell="H15" sqref="H15"/>
    </sheetView>
  </sheetViews>
  <sheetFormatPr baseColWidth="10" defaultRowHeight="15" x14ac:dyDescent="0.25"/>
  <cols>
    <col min="1" max="1" width="7.85546875" customWidth="1"/>
  </cols>
  <sheetData>
    <row r="1" spans="2:11" ht="29.25" customHeight="1" x14ac:dyDescent="0.25"/>
    <row r="2" spans="2:11" x14ac:dyDescent="0.25">
      <c r="B2" s="127"/>
      <c r="C2" s="122"/>
      <c r="D2" s="122"/>
      <c r="E2" s="122"/>
      <c r="F2" s="122"/>
      <c r="G2" s="122"/>
      <c r="H2" s="122"/>
      <c r="I2" s="122"/>
      <c r="J2" s="122"/>
      <c r="K2" s="122"/>
    </row>
    <row r="3" spans="2:11" x14ac:dyDescent="0.25">
      <c r="B3" s="9" t="s">
        <v>47</v>
      </c>
      <c r="C3" s="9" t="s">
        <v>48</v>
      </c>
      <c r="D3" s="10" t="s">
        <v>49</v>
      </c>
      <c r="E3" s="10" t="s">
        <v>50</v>
      </c>
      <c r="F3" s="9" t="s">
        <v>51</v>
      </c>
      <c r="G3" s="9" t="s">
        <v>52</v>
      </c>
      <c r="H3" s="9" t="s">
        <v>53</v>
      </c>
      <c r="I3" s="9" t="s">
        <v>53</v>
      </c>
      <c r="J3" s="9" t="s">
        <v>55</v>
      </c>
      <c r="K3" s="9" t="s">
        <v>56</v>
      </c>
    </row>
    <row r="4" spans="2:11" x14ac:dyDescent="0.25">
      <c r="B4" s="126" t="s">
        <v>219</v>
      </c>
      <c r="C4" s="67" t="s">
        <v>220</v>
      </c>
      <c r="D4" s="123" t="s">
        <v>221</v>
      </c>
      <c r="E4" s="123"/>
      <c r="F4" s="123"/>
      <c r="G4" s="123"/>
      <c r="H4" s="123"/>
      <c r="I4" s="123"/>
      <c r="J4" s="123"/>
      <c r="K4" s="123"/>
    </row>
    <row r="5" spans="2:11" x14ac:dyDescent="0.25">
      <c r="B5" s="120"/>
      <c r="C5" s="20"/>
      <c r="D5" s="49"/>
      <c r="E5" s="10" t="s">
        <v>222</v>
      </c>
      <c r="F5" s="20" t="s">
        <v>117</v>
      </c>
      <c r="G5" s="21">
        <v>1</v>
      </c>
      <c r="H5" s="55" t="s">
        <v>61</v>
      </c>
      <c r="I5" s="55" t="s">
        <v>61</v>
      </c>
      <c r="J5" s="22">
        <v>6000000</v>
      </c>
      <c r="K5" s="22">
        <f>G5*J5</f>
        <v>6000000</v>
      </c>
    </row>
    <row r="6" spans="2:11" x14ac:dyDescent="0.25">
      <c r="B6" s="120"/>
      <c r="C6" s="93"/>
      <c r="D6" s="93"/>
      <c r="E6" s="93"/>
      <c r="F6" s="93"/>
      <c r="G6" s="93"/>
      <c r="H6" s="93"/>
      <c r="I6" s="93"/>
      <c r="J6" s="51" t="s">
        <v>77</v>
      </c>
      <c r="K6" s="22">
        <f>SUM(K5)</f>
        <v>6000000</v>
      </c>
    </row>
    <row r="7" spans="2:11" x14ac:dyDescent="0.25">
      <c r="B7" s="127"/>
      <c r="C7" s="122"/>
      <c r="D7" s="122"/>
      <c r="E7" s="122"/>
      <c r="F7" s="122"/>
      <c r="G7" s="122"/>
      <c r="H7" s="122"/>
      <c r="I7" s="122"/>
      <c r="J7" s="122"/>
      <c r="K7" s="122"/>
    </row>
    <row r="8" spans="2:11" x14ac:dyDescent="0.25">
      <c r="B8" s="9" t="s">
        <v>47</v>
      </c>
      <c r="C8" s="9" t="s">
        <v>48</v>
      </c>
      <c r="D8" s="10" t="s">
        <v>49</v>
      </c>
      <c r="E8" s="10" t="s">
        <v>50</v>
      </c>
      <c r="F8" s="9" t="s">
        <v>51</v>
      </c>
      <c r="G8" s="9" t="s">
        <v>52</v>
      </c>
      <c r="H8" s="9" t="s">
        <v>53</v>
      </c>
      <c r="I8" s="9" t="s">
        <v>53</v>
      </c>
      <c r="J8" s="9" t="s">
        <v>55</v>
      </c>
      <c r="K8" s="9" t="s">
        <v>56</v>
      </c>
    </row>
    <row r="9" spans="2:11" x14ac:dyDescent="0.25">
      <c r="B9" s="126" t="s">
        <v>223</v>
      </c>
      <c r="C9" s="67" t="s">
        <v>224</v>
      </c>
      <c r="D9" s="123" t="s">
        <v>225</v>
      </c>
      <c r="E9" s="123"/>
      <c r="F9" s="123"/>
      <c r="G9" s="123"/>
      <c r="H9" s="123"/>
      <c r="I9" s="123"/>
      <c r="J9" s="123"/>
      <c r="K9" s="123"/>
    </row>
    <row r="10" spans="2:11" x14ac:dyDescent="0.25">
      <c r="B10" s="91"/>
      <c r="C10" s="9"/>
      <c r="D10" s="10"/>
      <c r="E10" s="10" t="s">
        <v>226</v>
      </c>
      <c r="F10" s="20" t="s">
        <v>125</v>
      </c>
      <c r="G10" s="21">
        <f>(4.32*2.3)</f>
        <v>9.9359999999999999</v>
      </c>
      <c r="H10" s="55" t="s">
        <v>61</v>
      </c>
      <c r="I10" s="55" t="s">
        <v>61</v>
      </c>
      <c r="J10" s="22">
        <v>450000</v>
      </c>
      <c r="K10" s="22">
        <f>J10*G10</f>
        <v>4471200</v>
      </c>
    </row>
    <row r="11" spans="2:11" x14ac:dyDescent="0.25">
      <c r="B11" s="91"/>
      <c r="C11" s="20"/>
      <c r="D11" s="49"/>
      <c r="E11" s="10" t="s">
        <v>227</v>
      </c>
      <c r="F11" s="20" t="s">
        <v>125</v>
      </c>
      <c r="G11" s="21">
        <f>(2.42+0.92)*2.3</f>
        <v>7.6819999999999995</v>
      </c>
      <c r="H11" s="55" t="s">
        <v>61</v>
      </c>
      <c r="I11" s="55" t="s">
        <v>61</v>
      </c>
      <c r="J11" s="22">
        <v>450000</v>
      </c>
      <c r="K11" s="22">
        <f>J11*G11</f>
        <v>3456900</v>
      </c>
    </row>
    <row r="12" spans="2:11" x14ac:dyDescent="0.25">
      <c r="B12" s="91"/>
      <c r="C12" s="93"/>
      <c r="D12" s="93"/>
      <c r="E12" s="93"/>
      <c r="F12" s="93"/>
      <c r="G12" s="93"/>
      <c r="H12" s="93"/>
      <c r="I12" s="93"/>
      <c r="J12" s="51" t="s">
        <v>77</v>
      </c>
      <c r="K12" s="22">
        <f>SUM(K10+K11)</f>
        <v>7928100</v>
      </c>
    </row>
  </sheetData>
  <mergeCells count="8">
    <mergeCell ref="B9:B12"/>
    <mergeCell ref="D9:K9"/>
    <mergeCell ref="C12:I12"/>
    <mergeCell ref="B2:K2"/>
    <mergeCell ref="B4:B6"/>
    <mergeCell ref="D4:K4"/>
    <mergeCell ref="C6:I6"/>
    <mergeCell ref="B7:K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D46C8-F212-4023-B974-7DDFCAC01C37}">
  <sheetPr codeName="Hoja14"/>
  <dimension ref="A1"/>
  <sheetViews>
    <sheetView zoomScaleNormal="100" workbookViewId="0">
      <selection activeCell="D8" sqref="D8"/>
    </sheetView>
  </sheetViews>
  <sheetFormatPr baseColWidth="10" defaultRowHeight="15" x14ac:dyDescent="0.25"/>
  <cols>
    <col min="1" max="1" width="4.140625" customWidth="1"/>
  </cols>
  <sheetData>
    <row r="1" ht="27.75" customHeight="1" x14ac:dyDescent="0.25"/>
  </sheetData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DADD5E-E2A9-4AA3-8362-40CD245684A1}">
  <sheetPr codeName="Hoja15"/>
  <dimension ref="A4:B1584"/>
  <sheetViews>
    <sheetView tabSelected="1" zoomScale="130" zoomScaleNormal="130" workbookViewId="0">
      <selection activeCell="A4" sqref="A4"/>
    </sheetView>
  </sheetViews>
  <sheetFormatPr baseColWidth="10" defaultColWidth="8.7109375" defaultRowHeight="15" x14ac:dyDescent="0.25"/>
  <cols>
    <col min="1" max="2" width="30.7109375" style="85" customWidth="1"/>
    <col min="3" max="16384" width="8.7109375" style="85"/>
  </cols>
  <sheetData>
    <row r="4" spans="1:2" x14ac:dyDescent="0.25">
      <c r="A4" s="88" t="s">
        <v>1824</v>
      </c>
      <c r="B4" s="88" t="s">
        <v>1823</v>
      </c>
    </row>
    <row r="5" spans="1:2" ht="30" x14ac:dyDescent="0.25">
      <c r="A5" s="87" t="s">
        <v>1822</v>
      </c>
      <c r="B5" s="86">
        <v>14900</v>
      </c>
    </row>
    <row r="6" spans="1:2" ht="30" x14ac:dyDescent="0.25">
      <c r="A6" s="87" t="s">
        <v>1821</v>
      </c>
      <c r="B6" s="86">
        <v>15900</v>
      </c>
    </row>
    <row r="7" spans="1:2" ht="30" x14ac:dyDescent="0.25">
      <c r="A7" s="87" t="s">
        <v>1820</v>
      </c>
      <c r="B7" s="86">
        <v>20500</v>
      </c>
    </row>
    <row r="8" spans="1:2" ht="30" x14ac:dyDescent="0.25">
      <c r="A8" s="87" t="s">
        <v>1819</v>
      </c>
      <c r="B8" s="86">
        <v>20900</v>
      </c>
    </row>
    <row r="9" spans="1:2" x14ac:dyDescent="0.25">
      <c r="A9" s="87" t="s">
        <v>1818</v>
      </c>
      <c r="B9" s="86">
        <v>5600</v>
      </c>
    </row>
    <row r="10" spans="1:2" x14ac:dyDescent="0.25">
      <c r="A10" s="87" t="s">
        <v>1817</v>
      </c>
      <c r="B10" s="86">
        <v>5800</v>
      </c>
    </row>
    <row r="11" spans="1:2" x14ac:dyDescent="0.25">
      <c r="A11" s="87" t="s">
        <v>1816</v>
      </c>
      <c r="B11" s="86">
        <v>9800</v>
      </c>
    </row>
    <row r="12" spans="1:2" x14ac:dyDescent="0.25">
      <c r="A12" s="87" t="s">
        <v>1815</v>
      </c>
      <c r="B12" s="86">
        <v>9900</v>
      </c>
    </row>
    <row r="13" spans="1:2" x14ac:dyDescent="0.25">
      <c r="A13" s="87" t="s">
        <v>1814</v>
      </c>
      <c r="B13" s="86">
        <v>2600</v>
      </c>
    </row>
    <row r="14" spans="1:2" ht="30" x14ac:dyDescent="0.25">
      <c r="A14" s="87" t="s">
        <v>1813</v>
      </c>
      <c r="B14" s="86">
        <v>68900</v>
      </c>
    </row>
    <row r="15" spans="1:2" ht="30" x14ac:dyDescent="0.25">
      <c r="A15" s="87" t="s">
        <v>1812</v>
      </c>
      <c r="B15" s="86">
        <v>39900</v>
      </c>
    </row>
    <row r="16" spans="1:2" ht="30" x14ac:dyDescent="0.25">
      <c r="A16" s="87" t="s">
        <v>1811</v>
      </c>
      <c r="B16" s="86">
        <v>56900</v>
      </c>
    </row>
    <row r="17" spans="1:2" ht="30" x14ac:dyDescent="0.25">
      <c r="A17" s="87" t="s">
        <v>1810</v>
      </c>
      <c r="B17" s="86">
        <v>34900</v>
      </c>
    </row>
    <row r="18" spans="1:2" ht="30" x14ac:dyDescent="0.25">
      <c r="A18" s="87" t="s">
        <v>1809</v>
      </c>
      <c r="B18" s="86">
        <v>11500</v>
      </c>
    </row>
    <row r="19" spans="1:2" ht="30" x14ac:dyDescent="0.25">
      <c r="A19" s="87" t="s">
        <v>1808</v>
      </c>
      <c r="B19" s="86">
        <v>11500</v>
      </c>
    </row>
    <row r="20" spans="1:2" ht="30" x14ac:dyDescent="0.25">
      <c r="A20" s="87" t="s">
        <v>1807</v>
      </c>
      <c r="B20" s="86">
        <v>11500</v>
      </c>
    </row>
    <row r="21" spans="1:2" ht="30" x14ac:dyDescent="0.25">
      <c r="A21" s="87" t="s">
        <v>1806</v>
      </c>
      <c r="B21" s="86">
        <v>11500</v>
      </c>
    </row>
    <row r="22" spans="1:2" ht="30" x14ac:dyDescent="0.25">
      <c r="A22" s="87" t="s">
        <v>1805</v>
      </c>
      <c r="B22" s="86">
        <v>11500</v>
      </c>
    </row>
    <row r="23" spans="1:2" ht="30" x14ac:dyDescent="0.25">
      <c r="A23" s="87" t="s">
        <v>1804</v>
      </c>
      <c r="B23" s="86">
        <v>15900</v>
      </c>
    </row>
    <row r="24" spans="1:2" ht="30" x14ac:dyDescent="0.25">
      <c r="A24" s="87" t="s">
        <v>1803</v>
      </c>
      <c r="B24" s="86">
        <v>16900</v>
      </c>
    </row>
    <row r="25" spans="1:2" ht="30" x14ac:dyDescent="0.25">
      <c r="A25" s="87" t="s">
        <v>1802</v>
      </c>
      <c r="B25" s="86">
        <v>15900</v>
      </c>
    </row>
    <row r="26" spans="1:2" ht="30" x14ac:dyDescent="0.25">
      <c r="A26" s="87" t="s">
        <v>1801</v>
      </c>
      <c r="B26" s="86">
        <v>34900</v>
      </c>
    </row>
    <row r="27" spans="1:2" ht="30" x14ac:dyDescent="0.25">
      <c r="A27" s="87" t="s">
        <v>1800</v>
      </c>
      <c r="B27" s="86">
        <v>16900</v>
      </c>
    </row>
    <row r="28" spans="1:2" x14ac:dyDescent="0.25">
      <c r="A28" s="136" t="s">
        <v>1834</v>
      </c>
      <c r="B28" s="86">
        <v>16900</v>
      </c>
    </row>
    <row r="29" spans="1:2" ht="30" x14ac:dyDescent="0.25">
      <c r="A29" s="87" t="s">
        <v>1799</v>
      </c>
      <c r="B29" s="86">
        <v>15900</v>
      </c>
    </row>
    <row r="30" spans="1:2" ht="30" x14ac:dyDescent="0.25">
      <c r="A30" s="87" t="s">
        <v>1798</v>
      </c>
      <c r="B30" s="86">
        <v>16900</v>
      </c>
    </row>
    <row r="31" spans="1:2" ht="30" x14ac:dyDescent="0.25">
      <c r="A31" s="87" t="s">
        <v>1797</v>
      </c>
      <c r="B31" s="86">
        <v>34900</v>
      </c>
    </row>
    <row r="32" spans="1:2" ht="30" x14ac:dyDescent="0.25">
      <c r="A32" s="87" t="s">
        <v>1796</v>
      </c>
      <c r="B32" s="86">
        <v>32900</v>
      </c>
    </row>
    <row r="33" spans="1:2" ht="30" x14ac:dyDescent="0.25">
      <c r="A33" s="87" t="s">
        <v>1795</v>
      </c>
      <c r="B33" s="86">
        <v>16900</v>
      </c>
    </row>
    <row r="34" spans="1:2" ht="30" x14ac:dyDescent="0.25">
      <c r="A34" s="87" t="s">
        <v>1794</v>
      </c>
      <c r="B34" s="86">
        <v>32900</v>
      </c>
    </row>
    <row r="35" spans="1:2" x14ac:dyDescent="0.25">
      <c r="A35" s="87" t="s">
        <v>1793</v>
      </c>
      <c r="B35" s="86">
        <v>10900</v>
      </c>
    </row>
    <row r="36" spans="1:2" ht="30" x14ac:dyDescent="0.25">
      <c r="A36" s="87" t="s">
        <v>1792</v>
      </c>
      <c r="B36" s="86">
        <v>14900</v>
      </c>
    </row>
    <row r="37" spans="1:2" ht="30" x14ac:dyDescent="0.25">
      <c r="A37" s="87" t="s">
        <v>1791</v>
      </c>
      <c r="B37" s="86">
        <v>16900</v>
      </c>
    </row>
    <row r="38" spans="1:2" ht="45" x14ac:dyDescent="0.25">
      <c r="A38" s="87" t="s">
        <v>1790</v>
      </c>
      <c r="B38" s="86">
        <v>16900</v>
      </c>
    </row>
    <row r="39" spans="1:2" ht="30" x14ac:dyDescent="0.25">
      <c r="A39" s="87" t="s">
        <v>1789</v>
      </c>
      <c r="B39" s="86">
        <v>16900</v>
      </c>
    </row>
    <row r="40" spans="1:2" ht="30" x14ac:dyDescent="0.25">
      <c r="A40" s="87" t="s">
        <v>1788</v>
      </c>
      <c r="B40" s="86">
        <v>16900</v>
      </c>
    </row>
    <row r="41" spans="1:2" ht="30" x14ac:dyDescent="0.25">
      <c r="A41" s="87" t="s">
        <v>1787</v>
      </c>
      <c r="B41" s="86">
        <v>15900</v>
      </c>
    </row>
    <row r="42" spans="1:2" ht="30" x14ac:dyDescent="0.25">
      <c r="A42" s="87" t="s">
        <v>1786</v>
      </c>
      <c r="B42" s="86">
        <v>15900</v>
      </c>
    </row>
    <row r="43" spans="1:2" ht="30" x14ac:dyDescent="0.25">
      <c r="A43" s="87" t="s">
        <v>1785</v>
      </c>
      <c r="B43" s="86">
        <v>159900</v>
      </c>
    </row>
    <row r="44" spans="1:2" ht="30" x14ac:dyDescent="0.25">
      <c r="A44" s="87" t="s">
        <v>1784</v>
      </c>
      <c r="B44" s="86">
        <v>16900</v>
      </c>
    </row>
    <row r="45" spans="1:2" ht="45" x14ac:dyDescent="0.25">
      <c r="A45" s="87" t="s">
        <v>1783</v>
      </c>
      <c r="B45" s="86">
        <v>16900</v>
      </c>
    </row>
    <row r="46" spans="1:2" ht="45" x14ac:dyDescent="0.25">
      <c r="A46" s="87" t="s">
        <v>1782</v>
      </c>
      <c r="B46" s="86">
        <v>16900</v>
      </c>
    </row>
    <row r="47" spans="1:2" ht="45" x14ac:dyDescent="0.25">
      <c r="A47" s="87" t="s">
        <v>1781</v>
      </c>
      <c r="B47" s="86">
        <v>34900</v>
      </c>
    </row>
    <row r="48" spans="1:2" ht="45" x14ac:dyDescent="0.25">
      <c r="A48" s="87" t="s">
        <v>1780</v>
      </c>
      <c r="B48" s="86">
        <v>16900</v>
      </c>
    </row>
    <row r="49" spans="1:2" ht="45" x14ac:dyDescent="0.25">
      <c r="A49" s="87" t="s">
        <v>1779</v>
      </c>
      <c r="B49" s="86">
        <v>16900</v>
      </c>
    </row>
    <row r="50" spans="1:2" ht="30" x14ac:dyDescent="0.25">
      <c r="A50" s="87" t="s">
        <v>1778</v>
      </c>
      <c r="B50" s="86">
        <v>13900</v>
      </c>
    </row>
    <row r="51" spans="1:2" ht="30" x14ac:dyDescent="0.25">
      <c r="A51" s="87" t="s">
        <v>1777</v>
      </c>
      <c r="B51" s="86">
        <v>33900</v>
      </c>
    </row>
    <row r="52" spans="1:2" ht="30" x14ac:dyDescent="0.25">
      <c r="A52" s="87" t="s">
        <v>1776</v>
      </c>
      <c r="B52" s="86">
        <v>16900</v>
      </c>
    </row>
    <row r="53" spans="1:2" ht="45" x14ac:dyDescent="0.25">
      <c r="A53" s="87" t="s">
        <v>1775</v>
      </c>
      <c r="B53" s="86">
        <v>34900</v>
      </c>
    </row>
    <row r="54" spans="1:2" ht="30" x14ac:dyDescent="0.25">
      <c r="A54" s="87" t="s">
        <v>1774</v>
      </c>
      <c r="B54" s="86">
        <v>32900</v>
      </c>
    </row>
    <row r="55" spans="1:2" ht="30" x14ac:dyDescent="0.25">
      <c r="A55" s="87" t="s">
        <v>1773</v>
      </c>
      <c r="B55" s="86">
        <v>33900</v>
      </c>
    </row>
    <row r="56" spans="1:2" ht="30" x14ac:dyDescent="0.25">
      <c r="A56" s="87" t="s">
        <v>1772</v>
      </c>
      <c r="B56" s="86">
        <v>24900</v>
      </c>
    </row>
    <row r="57" spans="1:2" ht="30" x14ac:dyDescent="0.25">
      <c r="A57" s="87" t="s">
        <v>1771</v>
      </c>
      <c r="B57" s="86">
        <v>7500</v>
      </c>
    </row>
    <row r="58" spans="1:2" ht="30" x14ac:dyDescent="0.25">
      <c r="A58" s="87" t="s">
        <v>1770</v>
      </c>
      <c r="B58" s="86">
        <v>15900</v>
      </c>
    </row>
    <row r="59" spans="1:2" ht="30" x14ac:dyDescent="0.25">
      <c r="A59" s="87" t="s">
        <v>1769</v>
      </c>
      <c r="B59" s="86">
        <v>37900</v>
      </c>
    </row>
    <row r="60" spans="1:2" ht="30" x14ac:dyDescent="0.25">
      <c r="A60" s="87" t="s">
        <v>1768</v>
      </c>
      <c r="B60" s="86">
        <v>37900</v>
      </c>
    </row>
    <row r="61" spans="1:2" ht="30" x14ac:dyDescent="0.25">
      <c r="A61" s="87" t="s">
        <v>1767</v>
      </c>
      <c r="B61" s="86">
        <v>58900</v>
      </c>
    </row>
    <row r="62" spans="1:2" ht="30" x14ac:dyDescent="0.25">
      <c r="A62" s="87" t="s">
        <v>1766</v>
      </c>
      <c r="B62" s="86">
        <v>148900</v>
      </c>
    </row>
    <row r="63" spans="1:2" ht="30" x14ac:dyDescent="0.25">
      <c r="A63" s="87" t="s">
        <v>1765</v>
      </c>
      <c r="B63" s="86">
        <v>49900</v>
      </c>
    </row>
    <row r="64" spans="1:2" ht="30" x14ac:dyDescent="0.25">
      <c r="A64" s="87" t="s">
        <v>1764</v>
      </c>
      <c r="B64" s="86">
        <v>43900</v>
      </c>
    </row>
    <row r="65" spans="1:2" ht="30" x14ac:dyDescent="0.25">
      <c r="A65" s="87" t="s">
        <v>1763</v>
      </c>
      <c r="B65" s="86">
        <v>94900</v>
      </c>
    </row>
    <row r="66" spans="1:2" ht="30" x14ac:dyDescent="0.25">
      <c r="A66" s="87" t="s">
        <v>1762</v>
      </c>
      <c r="B66" s="86">
        <v>34900</v>
      </c>
    </row>
    <row r="67" spans="1:2" ht="30" x14ac:dyDescent="0.25">
      <c r="A67" s="87" t="s">
        <v>1761</v>
      </c>
      <c r="B67" s="86">
        <v>29900</v>
      </c>
    </row>
    <row r="68" spans="1:2" ht="30" x14ac:dyDescent="0.25">
      <c r="A68" s="87" t="s">
        <v>1760</v>
      </c>
      <c r="B68" s="86">
        <v>72900</v>
      </c>
    </row>
    <row r="69" spans="1:2" ht="30" x14ac:dyDescent="0.25">
      <c r="A69" s="87" t="s">
        <v>1759</v>
      </c>
      <c r="B69" s="86">
        <v>50800</v>
      </c>
    </row>
    <row r="70" spans="1:2" ht="30" x14ac:dyDescent="0.25">
      <c r="A70" s="87" t="s">
        <v>1758</v>
      </c>
      <c r="B70" s="86">
        <v>121200</v>
      </c>
    </row>
    <row r="71" spans="1:2" ht="30" x14ac:dyDescent="0.25">
      <c r="A71" s="87" t="s">
        <v>1757</v>
      </c>
      <c r="B71" s="86">
        <v>20900</v>
      </c>
    </row>
    <row r="72" spans="1:2" ht="30" x14ac:dyDescent="0.25">
      <c r="A72" s="87" t="s">
        <v>1756</v>
      </c>
      <c r="B72" s="86">
        <v>18900</v>
      </c>
    </row>
    <row r="73" spans="1:2" ht="30" x14ac:dyDescent="0.25">
      <c r="A73" s="87" t="s">
        <v>1755</v>
      </c>
      <c r="B73" s="86">
        <v>198900</v>
      </c>
    </row>
    <row r="74" spans="1:2" ht="30" x14ac:dyDescent="0.25">
      <c r="A74" s="87" t="s">
        <v>1754</v>
      </c>
      <c r="B74" s="86">
        <v>105900</v>
      </c>
    </row>
    <row r="75" spans="1:2" ht="30" x14ac:dyDescent="0.25">
      <c r="A75" s="87" t="s">
        <v>1753</v>
      </c>
      <c r="B75" s="86">
        <v>141900</v>
      </c>
    </row>
    <row r="76" spans="1:2" ht="30" x14ac:dyDescent="0.25">
      <c r="A76" s="87" t="s">
        <v>1752</v>
      </c>
      <c r="B76" s="86">
        <v>42900</v>
      </c>
    </row>
    <row r="77" spans="1:2" ht="30" x14ac:dyDescent="0.25">
      <c r="A77" s="87" t="s">
        <v>1751</v>
      </c>
      <c r="B77" s="86">
        <v>32900</v>
      </c>
    </row>
    <row r="78" spans="1:2" ht="30" x14ac:dyDescent="0.25">
      <c r="A78" s="87" t="s">
        <v>1750</v>
      </c>
      <c r="B78" s="86">
        <v>79900</v>
      </c>
    </row>
    <row r="79" spans="1:2" ht="30" x14ac:dyDescent="0.25">
      <c r="A79" s="87" t="s">
        <v>1749</v>
      </c>
      <c r="B79" s="86">
        <v>24900</v>
      </c>
    </row>
    <row r="80" spans="1:2" ht="30" x14ac:dyDescent="0.25">
      <c r="A80" s="87" t="s">
        <v>1748</v>
      </c>
      <c r="B80" s="86">
        <v>295900</v>
      </c>
    </row>
    <row r="81" spans="1:2" ht="30" x14ac:dyDescent="0.25">
      <c r="A81" s="87" t="s">
        <v>1747</v>
      </c>
      <c r="B81" s="86">
        <v>38900</v>
      </c>
    </row>
    <row r="82" spans="1:2" ht="30" x14ac:dyDescent="0.25">
      <c r="A82" s="87" t="s">
        <v>1746</v>
      </c>
      <c r="B82" s="86">
        <v>209900</v>
      </c>
    </row>
    <row r="83" spans="1:2" ht="30" x14ac:dyDescent="0.25">
      <c r="A83" s="87" t="s">
        <v>1745</v>
      </c>
      <c r="B83" s="86">
        <v>234900</v>
      </c>
    </row>
    <row r="84" spans="1:2" ht="30" x14ac:dyDescent="0.25">
      <c r="A84" s="87" t="s">
        <v>1744</v>
      </c>
      <c r="B84" s="86">
        <v>121900</v>
      </c>
    </row>
    <row r="85" spans="1:2" ht="30" x14ac:dyDescent="0.25">
      <c r="A85" s="87" t="s">
        <v>1743</v>
      </c>
      <c r="B85" s="86">
        <v>200</v>
      </c>
    </row>
    <row r="86" spans="1:2" ht="30" x14ac:dyDescent="0.25">
      <c r="A86" s="87" t="s">
        <v>1742</v>
      </c>
      <c r="B86" s="86">
        <v>408900</v>
      </c>
    </row>
    <row r="87" spans="1:2" ht="30" x14ac:dyDescent="0.25">
      <c r="A87" s="87" t="s">
        <v>1741</v>
      </c>
      <c r="B87" s="86">
        <v>165900</v>
      </c>
    </row>
    <row r="88" spans="1:2" x14ac:dyDescent="0.25">
      <c r="A88" s="87" t="s">
        <v>1740</v>
      </c>
      <c r="B88" s="86">
        <v>32500</v>
      </c>
    </row>
    <row r="89" spans="1:2" ht="30" x14ac:dyDescent="0.25">
      <c r="A89" s="87" t="s">
        <v>1739</v>
      </c>
      <c r="B89" s="86">
        <v>1</v>
      </c>
    </row>
    <row r="90" spans="1:2" ht="30" x14ac:dyDescent="0.25">
      <c r="A90" s="87" t="s">
        <v>1738</v>
      </c>
      <c r="B90" s="86">
        <v>5500</v>
      </c>
    </row>
    <row r="91" spans="1:2" x14ac:dyDescent="0.25">
      <c r="A91" s="87" t="s">
        <v>1737</v>
      </c>
      <c r="B91" s="86">
        <v>7500</v>
      </c>
    </row>
    <row r="92" spans="1:2" ht="30" x14ac:dyDescent="0.25">
      <c r="A92" s="87" t="s">
        <v>1736</v>
      </c>
      <c r="B92" s="86">
        <v>3900</v>
      </c>
    </row>
    <row r="93" spans="1:2" x14ac:dyDescent="0.25">
      <c r="A93" s="87" t="s">
        <v>1735</v>
      </c>
      <c r="B93" s="86">
        <v>12900</v>
      </c>
    </row>
    <row r="94" spans="1:2" ht="30" x14ac:dyDescent="0.25">
      <c r="A94" s="87" t="s">
        <v>1734</v>
      </c>
      <c r="B94" s="86">
        <v>33900</v>
      </c>
    </row>
    <row r="95" spans="1:2" ht="30" x14ac:dyDescent="0.25">
      <c r="A95" s="87" t="s">
        <v>1733</v>
      </c>
      <c r="B95" s="86">
        <v>18500</v>
      </c>
    </row>
    <row r="96" spans="1:2" ht="30" x14ac:dyDescent="0.25">
      <c r="A96" s="87" t="s">
        <v>1732</v>
      </c>
      <c r="B96" s="86">
        <v>37500</v>
      </c>
    </row>
    <row r="97" spans="1:2" x14ac:dyDescent="0.25">
      <c r="A97" s="87" t="s">
        <v>1731</v>
      </c>
      <c r="B97" s="86">
        <v>3200</v>
      </c>
    </row>
    <row r="98" spans="1:2" ht="30" x14ac:dyDescent="0.25">
      <c r="A98" s="87" t="s">
        <v>1730</v>
      </c>
      <c r="B98" s="86">
        <v>38900</v>
      </c>
    </row>
    <row r="99" spans="1:2" x14ac:dyDescent="0.25">
      <c r="A99" s="87" t="s">
        <v>1729</v>
      </c>
      <c r="B99" s="86">
        <v>2300</v>
      </c>
    </row>
    <row r="100" spans="1:2" x14ac:dyDescent="0.25">
      <c r="A100" s="87" t="s">
        <v>1728</v>
      </c>
      <c r="B100" s="86">
        <v>15900</v>
      </c>
    </row>
    <row r="101" spans="1:2" ht="30" x14ac:dyDescent="0.25">
      <c r="A101" s="87" t="s">
        <v>1727</v>
      </c>
      <c r="B101" s="86">
        <v>2500</v>
      </c>
    </row>
    <row r="102" spans="1:2" x14ac:dyDescent="0.25">
      <c r="A102" s="87" t="s">
        <v>1726</v>
      </c>
      <c r="B102" s="86">
        <v>1300</v>
      </c>
    </row>
    <row r="103" spans="1:2" x14ac:dyDescent="0.25">
      <c r="A103" s="87" t="s">
        <v>1725</v>
      </c>
      <c r="B103" s="86">
        <v>1300</v>
      </c>
    </row>
    <row r="104" spans="1:2" ht="30" x14ac:dyDescent="0.25">
      <c r="A104" s="87" t="s">
        <v>1724</v>
      </c>
      <c r="B104" s="86">
        <v>2500</v>
      </c>
    </row>
    <row r="105" spans="1:2" ht="30" x14ac:dyDescent="0.25">
      <c r="A105" s="87" t="s">
        <v>1723</v>
      </c>
      <c r="B105" s="86">
        <v>3900</v>
      </c>
    </row>
    <row r="106" spans="1:2" ht="30" x14ac:dyDescent="0.25">
      <c r="A106" s="87" t="s">
        <v>1722</v>
      </c>
      <c r="B106" s="86">
        <v>5400</v>
      </c>
    </row>
    <row r="107" spans="1:2" x14ac:dyDescent="0.25">
      <c r="A107" s="87" t="s">
        <v>1721</v>
      </c>
      <c r="B107" s="86">
        <v>5000</v>
      </c>
    </row>
    <row r="108" spans="1:2" x14ac:dyDescent="0.25">
      <c r="A108" s="87" t="s">
        <v>1720</v>
      </c>
      <c r="B108" s="86">
        <v>2500</v>
      </c>
    </row>
    <row r="109" spans="1:2" ht="30" x14ac:dyDescent="0.25">
      <c r="A109" s="87" t="s">
        <v>1719</v>
      </c>
      <c r="B109" s="86">
        <v>1</v>
      </c>
    </row>
    <row r="110" spans="1:2" x14ac:dyDescent="0.25">
      <c r="A110" s="87" t="s">
        <v>1718</v>
      </c>
      <c r="B110" s="86">
        <v>1</v>
      </c>
    </row>
    <row r="111" spans="1:2" ht="30" x14ac:dyDescent="0.25">
      <c r="A111" s="87" t="s">
        <v>1717</v>
      </c>
      <c r="B111" s="86">
        <v>26379900</v>
      </c>
    </row>
    <row r="112" spans="1:2" ht="30" x14ac:dyDescent="0.25">
      <c r="A112" s="87" t="s">
        <v>1716</v>
      </c>
      <c r="B112" s="86">
        <v>315900</v>
      </c>
    </row>
    <row r="113" spans="1:2" ht="30" x14ac:dyDescent="0.25">
      <c r="A113" s="87" t="s">
        <v>1715</v>
      </c>
      <c r="B113" s="86">
        <v>238900</v>
      </c>
    </row>
    <row r="114" spans="1:2" ht="30" x14ac:dyDescent="0.25">
      <c r="A114" s="87" t="s">
        <v>1714</v>
      </c>
      <c r="B114" s="86">
        <v>1</v>
      </c>
    </row>
    <row r="115" spans="1:2" ht="30" x14ac:dyDescent="0.25">
      <c r="A115" s="87" t="s">
        <v>1713</v>
      </c>
      <c r="B115" s="86">
        <v>35</v>
      </c>
    </row>
    <row r="116" spans="1:2" ht="30" x14ac:dyDescent="0.25">
      <c r="A116" s="87" t="s">
        <v>1712</v>
      </c>
      <c r="B116" s="86">
        <v>35</v>
      </c>
    </row>
    <row r="117" spans="1:2" ht="30" x14ac:dyDescent="0.25">
      <c r="A117" s="87" t="s">
        <v>1711</v>
      </c>
      <c r="B117" s="86">
        <v>11900</v>
      </c>
    </row>
    <row r="118" spans="1:2" ht="30" x14ac:dyDescent="0.25">
      <c r="A118" s="87" t="s">
        <v>1710</v>
      </c>
      <c r="B118" s="86">
        <v>11900</v>
      </c>
    </row>
    <row r="119" spans="1:2" ht="30" x14ac:dyDescent="0.25">
      <c r="A119" s="87" t="s">
        <v>1709</v>
      </c>
      <c r="B119" s="86">
        <v>11900</v>
      </c>
    </row>
    <row r="120" spans="1:2" ht="30" x14ac:dyDescent="0.25">
      <c r="A120" s="87" t="s">
        <v>1708</v>
      </c>
      <c r="B120" s="86">
        <v>11900</v>
      </c>
    </row>
    <row r="121" spans="1:2" ht="30" x14ac:dyDescent="0.25">
      <c r="A121" s="87" t="s">
        <v>1707</v>
      </c>
      <c r="B121" s="86">
        <v>2466</v>
      </c>
    </row>
    <row r="122" spans="1:2" ht="30" x14ac:dyDescent="0.25">
      <c r="A122" s="87" t="s">
        <v>1706</v>
      </c>
      <c r="B122" s="86">
        <v>11900</v>
      </c>
    </row>
    <row r="123" spans="1:2" ht="30" x14ac:dyDescent="0.25">
      <c r="A123" s="87" t="s">
        <v>1705</v>
      </c>
      <c r="B123" s="86">
        <v>9900</v>
      </c>
    </row>
    <row r="124" spans="1:2" ht="30" x14ac:dyDescent="0.25">
      <c r="A124" s="87" t="s">
        <v>1704</v>
      </c>
      <c r="B124" s="86">
        <v>120</v>
      </c>
    </row>
    <row r="125" spans="1:2" ht="45" x14ac:dyDescent="0.25">
      <c r="A125" s="87" t="s">
        <v>1703</v>
      </c>
      <c r="B125" s="86">
        <v>24900</v>
      </c>
    </row>
    <row r="126" spans="1:2" ht="30" x14ac:dyDescent="0.25">
      <c r="A126" s="87" t="s">
        <v>1702</v>
      </c>
      <c r="B126" s="86">
        <v>27900</v>
      </c>
    </row>
    <row r="127" spans="1:2" ht="30" x14ac:dyDescent="0.25">
      <c r="A127" s="87" t="s">
        <v>1701</v>
      </c>
      <c r="B127" s="86">
        <v>27900</v>
      </c>
    </row>
    <row r="128" spans="1:2" ht="30" x14ac:dyDescent="0.25">
      <c r="A128" s="87" t="s">
        <v>1700</v>
      </c>
      <c r="B128" s="86">
        <v>27900</v>
      </c>
    </row>
    <row r="129" spans="1:2" ht="30" x14ac:dyDescent="0.25">
      <c r="A129" s="87" t="s">
        <v>1699</v>
      </c>
      <c r="B129" s="86">
        <v>26900</v>
      </c>
    </row>
    <row r="130" spans="1:2" ht="30" x14ac:dyDescent="0.25">
      <c r="A130" s="87" t="s">
        <v>1698</v>
      </c>
      <c r="B130" s="86">
        <v>52900</v>
      </c>
    </row>
    <row r="131" spans="1:2" ht="45" x14ac:dyDescent="0.25">
      <c r="A131" s="87" t="s">
        <v>1697</v>
      </c>
      <c r="B131" s="86">
        <v>122900</v>
      </c>
    </row>
    <row r="132" spans="1:2" ht="30" x14ac:dyDescent="0.25">
      <c r="A132" s="87" t="s">
        <v>1696</v>
      </c>
      <c r="B132" s="86">
        <v>67900</v>
      </c>
    </row>
    <row r="133" spans="1:2" ht="30" x14ac:dyDescent="0.25">
      <c r="A133" s="87" t="s">
        <v>1695</v>
      </c>
      <c r="B133" s="86">
        <v>39900</v>
      </c>
    </row>
    <row r="134" spans="1:2" ht="30" x14ac:dyDescent="0.25">
      <c r="A134" s="87" t="s">
        <v>1694</v>
      </c>
      <c r="B134" s="86">
        <v>69600</v>
      </c>
    </row>
    <row r="135" spans="1:2" ht="30" x14ac:dyDescent="0.25">
      <c r="A135" s="87" t="s">
        <v>1693</v>
      </c>
      <c r="B135" s="86">
        <v>80900</v>
      </c>
    </row>
    <row r="136" spans="1:2" ht="30" x14ac:dyDescent="0.25">
      <c r="A136" s="87" t="s">
        <v>1692</v>
      </c>
      <c r="B136" s="86">
        <v>299900</v>
      </c>
    </row>
    <row r="137" spans="1:2" ht="30" x14ac:dyDescent="0.25">
      <c r="A137" s="87" t="s">
        <v>1691</v>
      </c>
      <c r="B137" s="86">
        <v>171900</v>
      </c>
    </row>
    <row r="138" spans="1:2" ht="30" x14ac:dyDescent="0.25">
      <c r="A138" s="87" t="s">
        <v>1690</v>
      </c>
      <c r="B138" s="86">
        <v>199900</v>
      </c>
    </row>
    <row r="139" spans="1:2" ht="30" x14ac:dyDescent="0.25">
      <c r="A139" s="87" t="s">
        <v>1689</v>
      </c>
      <c r="B139" s="86">
        <v>434900</v>
      </c>
    </row>
    <row r="140" spans="1:2" ht="30" x14ac:dyDescent="0.25">
      <c r="A140" s="87" t="s">
        <v>1688</v>
      </c>
      <c r="B140" s="86">
        <v>151900</v>
      </c>
    </row>
    <row r="141" spans="1:2" ht="30" x14ac:dyDescent="0.25">
      <c r="A141" s="87" t="s">
        <v>1687</v>
      </c>
      <c r="B141" s="86">
        <v>112900</v>
      </c>
    </row>
    <row r="142" spans="1:2" ht="30" x14ac:dyDescent="0.25">
      <c r="A142" s="87" t="s">
        <v>1686</v>
      </c>
      <c r="B142" s="86">
        <v>226900</v>
      </c>
    </row>
    <row r="143" spans="1:2" ht="30" x14ac:dyDescent="0.25">
      <c r="A143" s="87" t="s">
        <v>1685</v>
      </c>
      <c r="B143" s="86">
        <v>222900</v>
      </c>
    </row>
    <row r="144" spans="1:2" ht="30" x14ac:dyDescent="0.25">
      <c r="A144" s="87" t="s">
        <v>1684</v>
      </c>
      <c r="B144" s="86">
        <v>295900</v>
      </c>
    </row>
    <row r="145" spans="1:2" ht="30" x14ac:dyDescent="0.25">
      <c r="A145" s="87" t="s">
        <v>1683</v>
      </c>
      <c r="B145" s="86">
        <v>171900</v>
      </c>
    </row>
    <row r="146" spans="1:2" ht="30" x14ac:dyDescent="0.25">
      <c r="A146" s="87" t="s">
        <v>1682</v>
      </c>
      <c r="B146" s="86">
        <v>268900</v>
      </c>
    </row>
    <row r="147" spans="1:2" ht="30" x14ac:dyDescent="0.25">
      <c r="A147" s="87" t="s">
        <v>1681</v>
      </c>
      <c r="B147" s="86">
        <v>161900</v>
      </c>
    </row>
    <row r="148" spans="1:2" ht="30" x14ac:dyDescent="0.25">
      <c r="A148" s="87" t="s">
        <v>1680</v>
      </c>
      <c r="B148" s="86">
        <v>99900</v>
      </c>
    </row>
    <row r="149" spans="1:2" ht="30" x14ac:dyDescent="0.25">
      <c r="A149" s="87" t="s">
        <v>1679</v>
      </c>
      <c r="B149" s="86">
        <v>227900</v>
      </c>
    </row>
    <row r="150" spans="1:2" ht="45" x14ac:dyDescent="0.25">
      <c r="A150" s="87" t="s">
        <v>1678</v>
      </c>
      <c r="B150" s="86">
        <v>194900</v>
      </c>
    </row>
    <row r="151" spans="1:2" ht="30" x14ac:dyDescent="0.25">
      <c r="A151" s="87" t="s">
        <v>1677</v>
      </c>
      <c r="B151" s="86">
        <v>129900</v>
      </c>
    </row>
    <row r="152" spans="1:2" ht="30" x14ac:dyDescent="0.25">
      <c r="A152" s="87" t="s">
        <v>1676</v>
      </c>
      <c r="B152" s="86">
        <v>84900</v>
      </c>
    </row>
    <row r="153" spans="1:2" x14ac:dyDescent="0.25">
      <c r="A153" s="87" t="s">
        <v>1675</v>
      </c>
      <c r="B153" s="86">
        <v>69900</v>
      </c>
    </row>
    <row r="154" spans="1:2" ht="30" x14ac:dyDescent="0.25">
      <c r="A154" s="87" t="s">
        <v>1674</v>
      </c>
      <c r="B154" s="86">
        <v>95900</v>
      </c>
    </row>
    <row r="155" spans="1:2" ht="30" x14ac:dyDescent="0.25">
      <c r="A155" s="87" t="s">
        <v>1673</v>
      </c>
      <c r="B155" s="86">
        <v>129900</v>
      </c>
    </row>
    <row r="156" spans="1:2" ht="30" x14ac:dyDescent="0.25">
      <c r="A156" s="87" t="s">
        <v>1672</v>
      </c>
      <c r="B156" s="86">
        <v>69900</v>
      </c>
    </row>
    <row r="157" spans="1:2" ht="30" x14ac:dyDescent="0.25">
      <c r="A157" s="87" t="s">
        <v>1671</v>
      </c>
      <c r="B157" s="86">
        <v>25900</v>
      </c>
    </row>
    <row r="158" spans="1:2" x14ac:dyDescent="0.25">
      <c r="A158" s="87" t="s">
        <v>1670</v>
      </c>
      <c r="B158" s="86">
        <v>49900</v>
      </c>
    </row>
    <row r="159" spans="1:2" x14ac:dyDescent="0.25">
      <c r="A159" s="87" t="s">
        <v>1669</v>
      </c>
      <c r="B159" s="86">
        <v>59900</v>
      </c>
    </row>
    <row r="160" spans="1:2" ht="30" x14ac:dyDescent="0.25">
      <c r="A160" s="87" t="s">
        <v>1668</v>
      </c>
      <c r="B160" s="86">
        <v>106900</v>
      </c>
    </row>
    <row r="161" spans="1:2" ht="30" x14ac:dyDescent="0.25">
      <c r="A161" s="87" t="s">
        <v>1667</v>
      </c>
      <c r="B161" s="86">
        <v>103900</v>
      </c>
    </row>
    <row r="162" spans="1:2" ht="30" x14ac:dyDescent="0.25">
      <c r="A162" s="87" t="s">
        <v>1666</v>
      </c>
      <c r="B162" s="86">
        <v>132900</v>
      </c>
    </row>
    <row r="163" spans="1:2" x14ac:dyDescent="0.25">
      <c r="A163" s="87" t="s">
        <v>1665</v>
      </c>
      <c r="B163" s="86">
        <v>64900</v>
      </c>
    </row>
    <row r="164" spans="1:2" ht="30" x14ac:dyDescent="0.25">
      <c r="A164" s="87" t="s">
        <v>1664</v>
      </c>
      <c r="B164" s="86">
        <v>60900</v>
      </c>
    </row>
    <row r="165" spans="1:2" ht="30" x14ac:dyDescent="0.25">
      <c r="A165" s="87" t="s">
        <v>1663</v>
      </c>
      <c r="B165" s="86">
        <v>111900</v>
      </c>
    </row>
    <row r="166" spans="1:2" x14ac:dyDescent="0.25">
      <c r="A166" s="87" t="s">
        <v>1662</v>
      </c>
      <c r="B166" s="86">
        <v>45900</v>
      </c>
    </row>
    <row r="167" spans="1:2" x14ac:dyDescent="0.25">
      <c r="A167" s="87" t="s">
        <v>1661</v>
      </c>
      <c r="B167" s="86">
        <v>45900</v>
      </c>
    </row>
    <row r="168" spans="1:2" x14ac:dyDescent="0.25">
      <c r="A168" s="87" t="s">
        <v>1660</v>
      </c>
      <c r="B168" s="86">
        <v>149900</v>
      </c>
    </row>
    <row r="169" spans="1:2" x14ac:dyDescent="0.25">
      <c r="A169" s="87" t="s">
        <v>1659</v>
      </c>
      <c r="B169" s="86">
        <v>29900</v>
      </c>
    </row>
    <row r="170" spans="1:2" ht="30" x14ac:dyDescent="0.25">
      <c r="A170" s="87" t="s">
        <v>1658</v>
      </c>
      <c r="B170" s="86">
        <v>53900</v>
      </c>
    </row>
    <row r="171" spans="1:2" ht="30" x14ac:dyDescent="0.25">
      <c r="A171" s="87" t="s">
        <v>1657</v>
      </c>
      <c r="B171" s="86">
        <v>87900</v>
      </c>
    </row>
    <row r="172" spans="1:2" ht="30" x14ac:dyDescent="0.25">
      <c r="A172" s="87" t="s">
        <v>1656</v>
      </c>
      <c r="B172" s="86">
        <v>106900</v>
      </c>
    </row>
    <row r="173" spans="1:2" ht="30" x14ac:dyDescent="0.25">
      <c r="A173" s="87" t="s">
        <v>1655</v>
      </c>
      <c r="B173" s="86">
        <v>30900</v>
      </c>
    </row>
    <row r="174" spans="1:2" ht="30" x14ac:dyDescent="0.25">
      <c r="A174" s="87" t="s">
        <v>1654</v>
      </c>
      <c r="B174" s="86">
        <v>46900</v>
      </c>
    </row>
    <row r="175" spans="1:2" ht="30" x14ac:dyDescent="0.25">
      <c r="A175" s="87" t="s">
        <v>1653</v>
      </c>
      <c r="B175" s="86">
        <v>66900</v>
      </c>
    </row>
    <row r="176" spans="1:2" ht="30" x14ac:dyDescent="0.25">
      <c r="A176" s="87" t="s">
        <v>1652</v>
      </c>
      <c r="B176" s="86">
        <v>139900</v>
      </c>
    </row>
    <row r="177" spans="1:2" x14ac:dyDescent="0.25">
      <c r="A177" s="87" t="s">
        <v>1651</v>
      </c>
      <c r="B177" s="86">
        <v>149900</v>
      </c>
    </row>
    <row r="178" spans="1:2" ht="30" x14ac:dyDescent="0.25">
      <c r="A178" s="87" t="s">
        <v>1650</v>
      </c>
      <c r="B178" s="86">
        <v>64900</v>
      </c>
    </row>
    <row r="179" spans="1:2" ht="30" x14ac:dyDescent="0.25">
      <c r="A179" s="87" t="s">
        <v>1649</v>
      </c>
      <c r="B179" s="86">
        <v>57900</v>
      </c>
    </row>
    <row r="180" spans="1:2" ht="30" x14ac:dyDescent="0.25">
      <c r="A180" s="87" t="s">
        <v>1648</v>
      </c>
      <c r="B180" s="86">
        <v>79900</v>
      </c>
    </row>
    <row r="181" spans="1:2" ht="30" x14ac:dyDescent="0.25">
      <c r="A181" s="87" t="s">
        <v>1647</v>
      </c>
      <c r="B181" s="86">
        <v>51900</v>
      </c>
    </row>
    <row r="182" spans="1:2" ht="30" x14ac:dyDescent="0.25">
      <c r="A182" s="87" t="s">
        <v>1646</v>
      </c>
      <c r="B182" s="86">
        <v>119900</v>
      </c>
    </row>
    <row r="183" spans="1:2" ht="30" x14ac:dyDescent="0.25">
      <c r="A183" s="87" t="s">
        <v>1645</v>
      </c>
      <c r="B183" s="86">
        <v>142900</v>
      </c>
    </row>
    <row r="184" spans="1:2" ht="30" x14ac:dyDescent="0.25">
      <c r="A184" s="87" t="s">
        <v>1644</v>
      </c>
      <c r="B184" s="86">
        <v>112900</v>
      </c>
    </row>
    <row r="185" spans="1:2" ht="30" x14ac:dyDescent="0.25">
      <c r="A185" s="87" t="s">
        <v>1643</v>
      </c>
      <c r="B185" s="86">
        <v>73900</v>
      </c>
    </row>
    <row r="186" spans="1:2" ht="30" x14ac:dyDescent="0.25">
      <c r="A186" s="87" t="s">
        <v>1642</v>
      </c>
      <c r="B186" s="86">
        <v>148900</v>
      </c>
    </row>
    <row r="187" spans="1:2" ht="30" x14ac:dyDescent="0.25">
      <c r="A187" s="87" t="s">
        <v>1641</v>
      </c>
      <c r="B187" s="86">
        <v>4100</v>
      </c>
    </row>
    <row r="188" spans="1:2" x14ac:dyDescent="0.25">
      <c r="A188" s="87" t="s">
        <v>1640</v>
      </c>
      <c r="B188" s="86">
        <v>4900</v>
      </c>
    </row>
    <row r="189" spans="1:2" ht="30" x14ac:dyDescent="0.25">
      <c r="A189" s="87" t="s">
        <v>1639</v>
      </c>
      <c r="B189" s="86">
        <v>21900</v>
      </c>
    </row>
    <row r="190" spans="1:2" ht="30" x14ac:dyDescent="0.25">
      <c r="A190" s="87" t="s">
        <v>1638</v>
      </c>
      <c r="B190" s="86">
        <v>7900</v>
      </c>
    </row>
    <row r="191" spans="1:2" ht="45" x14ac:dyDescent="0.25">
      <c r="A191" s="87" t="s">
        <v>1637</v>
      </c>
      <c r="B191" s="86">
        <v>21900</v>
      </c>
    </row>
    <row r="192" spans="1:2" ht="30" x14ac:dyDescent="0.25">
      <c r="A192" s="87" t="s">
        <v>1636</v>
      </c>
      <c r="B192" s="86">
        <v>198900</v>
      </c>
    </row>
    <row r="193" spans="1:2" ht="30" x14ac:dyDescent="0.25">
      <c r="A193" s="87" t="s">
        <v>1635</v>
      </c>
      <c r="B193" s="86">
        <v>4900</v>
      </c>
    </row>
    <row r="194" spans="1:2" ht="30" x14ac:dyDescent="0.25">
      <c r="A194" s="87" t="s">
        <v>1634</v>
      </c>
      <c r="B194" s="86">
        <v>4900</v>
      </c>
    </row>
    <row r="195" spans="1:2" ht="30" x14ac:dyDescent="0.25">
      <c r="A195" s="87" t="s">
        <v>1633</v>
      </c>
      <c r="B195" s="86">
        <v>5900</v>
      </c>
    </row>
    <row r="196" spans="1:2" ht="30" x14ac:dyDescent="0.25">
      <c r="A196" s="87" t="s">
        <v>1632</v>
      </c>
      <c r="B196" s="86">
        <v>57900</v>
      </c>
    </row>
    <row r="197" spans="1:2" ht="30" x14ac:dyDescent="0.25">
      <c r="A197" s="87" t="s">
        <v>1631</v>
      </c>
      <c r="B197" s="86">
        <v>27900</v>
      </c>
    </row>
    <row r="198" spans="1:2" ht="30" x14ac:dyDescent="0.25">
      <c r="A198" s="87" t="s">
        <v>1630</v>
      </c>
      <c r="B198" s="86">
        <v>25200</v>
      </c>
    </row>
    <row r="199" spans="1:2" ht="30" x14ac:dyDescent="0.25">
      <c r="A199" s="87" t="s">
        <v>1629</v>
      </c>
      <c r="B199" s="86">
        <v>19900</v>
      </c>
    </row>
    <row r="200" spans="1:2" ht="30" x14ac:dyDescent="0.25">
      <c r="A200" s="87" t="s">
        <v>1628</v>
      </c>
      <c r="B200" s="86">
        <v>50900</v>
      </c>
    </row>
    <row r="201" spans="1:2" ht="30" x14ac:dyDescent="0.25">
      <c r="A201" s="87" t="s">
        <v>1627</v>
      </c>
      <c r="B201" s="86">
        <v>31900</v>
      </c>
    </row>
    <row r="202" spans="1:2" ht="30" x14ac:dyDescent="0.25">
      <c r="A202" s="87" t="s">
        <v>1626</v>
      </c>
      <c r="B202" s="86">
        <v>25900</v>
      </c>
    </row>
    <row r="203" spans="1:2" ht="30" x14ac:dyDescent="0.25">
      <c r="A203" s="87" t="s">
        <v>1625</v>
      </c>
      <c r="B203" s="86">
        <v>3900</v>
      </c>
    </row>
    <row r="204" spans="1:2" ht="30" x14ac:dyDescent="0.25">
      <c r="A204" s="87" t="s">
        <v>1624</v>
      </c>
      <c r="B204" s="86">
        <v>3500</v>
      </c>
    </row>
    <row r="205" spans="1:2" ht="30" x14ac:dyDescent="0.25">
      <c r="A205" s="87" t="s">
        <v>1623</v>
      </c>
      <c r="B205" s="86">
        <v>3900</v>
      </c>
    </row>
    <row r="206" spans="1:2" ht="45" x14ac:dyDescent="0.25">
      <c r="A206" s="87" t="s">
        <v>1622</v>
      </c>
      <c r="B206" s="86">
        <v>6700</v>
      </c>
    </row>
    <row r="207" spans="1:2" ht="30" x14ac:dyDescent="0.25">
      <c r="A207" s="87" t="s">
        <v>1621</v>
      </c>
      <c r="B207" s="86">
        <v>12900</v>
      </c>
    </row>
    <row r="208" spans="1:2" ht="30" x14ac:dyDescent="0.25">
      <c r="A208" s="87" t="s">
        <v>1620</v>
      </c>
      <c r="B208" s="86">
        <v>52900</v>
      </c>
    </row>
    <row r="209" spans="1:2" ht="30" x14ac:dyDescent="0.25">
      <c r="A209" s="87" t="s">
        <v>1619</v>
      </c>
      <c r="B209" s="86">
        <v>142900</v>
      </c>
    </row>
    <row r="210" spans="1:2" ht="30" x14ac:dyDescent="0.25">
      <c r="A210" s="87" t="s">
        <v>1618</v>
      </c>
      <c r="B210" s="86">
        <v>29900</v>
      </c>
    </row>
    <row r="211" spans="1:2" ht="30" x14ac:dyDescent="0.25">
      <c r="A211" s="87" t="s">
        <v>1617</v>
      </c>
      <c r="B211" s="86">
        <v>156900</v>
      </c>
    </row>
    <row r="212" spans="1:2" ht="30" x14ac:dyDescent="0.25">
      <c r="A212" s="87" t="s">
        <v>1616</v>
      </c>
      <c r="B212" s="86">
        <v>10900</v>
      </c>
    </row>
    <row r="213" spans="1:2" ht="30" x14ac:dyDescent="0.25">
      <c r="A213" s="87" t="s">
        <v>1615</v>
      </c>
      <c r="B213" s="86">
        <v>9900</v>
      </c>
    </row>
    <row r="214" spans="1:2" ht="30" x14ac:dyDescent="0.25">
      <c r="A214" s="87" t="s">
        <v>1614</v>
      </c>
      <c r="B214" s="86">
        <v>9900</v>
      </c>
    </row>
    <row r="215" spans="1:2" ht="30" x14ac:dyDescent="0.25">
      <c r="A215" s="87" t="s">
        <v>1613</v>
      </c>
      <c r="B215" s="86">
        <v>52900</v>
      </c>
    </row>
    <row r="216" spans="1:2" ht="30" x14ac:dyDescent="0.25">
      <c r="A216" s="87" t="s">
        <v>1612</v>
      </c>
      <c r="B216" s="86">
        <v>29900</v>
      </c>
    </row>
    <row r="217" spans="1:2" ht="30" x14ac:dyDescent="0.25">
      <c r="A217" s="87" t="s">
        <v>1611</v>
      </c>
      <c r="B217" s="86">
        <v>89900</v>
      </c>
    </row>
    <row r="218" spans="1:2" ht="30" x14ac:dyDescent="0.25">
      <c r="A218" s="87" t="s">
        <v>1610</v>
      </c>
      <c r="B218" s="86">
        <v>26900</v>
      </c>
    </row>
    <row r="219" spans="1:2" ht="30" x14ac:dyDescent="0.25">
      <c r="A219" s="87" t="s">
        <v>1609</v>
      </c>
      <c r="B219" s="86">
        <v>9900</v>
      </c>
    </row>
    <row r="220" spans="1:2" ht="30" x14ac:dyDescent="0.25">
      <c r="A220" s="87" t="s">
        <v>1608</v>
      </c>
      <c r="B220" s="86">
        <v>19900</v>
      </c>
    </row>
    <row r="221" spans="1:2" ht="30" x14ac:dyDescent="0.25">
      <c r="A221" s="87" t="s">
        <v>1607</v>
      </c>
      <c r="B221" s="86">
        <v>5900</v>
      </c>
    </row>
    <row r="222" spans="1:2" ht="30" x14ac:dyDescent="0.25">
      <c r="A222" s="87" t="s">
        <v>1606</v>
      </c>
      <c r="B222" s="86">
        <v>22900</v>
      </c>
    </row>
    <row r="223" spans="1:2" ht="45" x14ac:dyDescent="0.25">
      <c r="A223" s="87" t="s">
        <v>1605</v>
      </c>
      <c r="B223" s="86">
        <v>22900</v>
      </c>
    </row>
    <row r="224" spans="1:2" ht="30" x14ac:dyDescent="0.25">
      <c r="A224" s="87" t="s">
        <v>1604</v>
      </c>
      <c r="B224" s="86">
        <v>29900</v>
      </c>
    </row>
    <row r="225" spans="1:2" ht="45" x14ac:dyDescent="0.25">
      <c r="A225" s="87" t="s">
        <v>1603</v>
      </c>
      <c r="B225" s="86">
        <v>178900</v>
      </c>
    </row>
    <row r="226" spans="1:2" x14ac:dyDescent="0.25">
      <c r="A226" s="87" t="s">
        <v>1602</v>
      </c>
      <c r="B226" s="86">
        <v>10900</v>
      </c>
    </row>
    <row r="227" spans="1:2" ht="30" x14ac:dyDescent="0.25">
      <c r="A227" s="87" t="s">
        <v>1601</v>
      </c>
      <c r="B227" s="86">
        <v>16200</v>
      </c>
    </row>
    <row r="228" spans="1:2" ht="30" x14ac:dyDescent="0.25">
      <c r="A228" s="87" t="s">
        <v>1600</v>
      </c>
      <c r="B228" s="86">
        <v>7300</v>
      </c>
    </row>
    <row r="229" spans="1:2" ht="30" x14ac:dyDescent="0.25">
      <c r="A229" s="87" t="s">
        <v>1599</v>
      </c>
      <c r="B229" s="86">
        <v>12600</v>
      </c>
    </row>
    <row r="230" spans="1:2" ht="30" x14ac:dyDescent="0.25">
      <c r="A230" s="87" t="s">
        <v>1598</v>
      </c>
      <c r="B230" s="86">
        <v>64900</v>
      </c>
    </row>
    <row r="231" spans="1:2" ht="30" x14ac:dyDescent="0.25">
      <c r="A231" s="87" t="s">
        <v>1597</v>
      </c>
      <c r="B231" s="86">
        <v>7900</v>
      </c>
    </row>
    <row r="232" spans="1:2" ht="30" x14ac:dyDescent="0.25">
      <c r="A232" s="87" t="s">
        <v>1596</v>
      </c>
      <c r="B232" s="86">
        <v>12500</v>
      </c>
    </row>
    <row r="233" spans="1:2" ht="30" x14ac:dyDescent="0.25">
      <c r="A233" s="87" t="s">
        <v>1595</v>
      </c>
      <c r="B233" s="86">
        <v>42900</v>
      </c>
    </row>
    <row r="234" spans="1:2" ht="30" x14ac:dyDescent="0.25">
      <c r="A234" s="87" t="s">
        <v>1594</v>
      </c>
      <c r="B234" s="86">
        <v>18900</v>
      </c>
    </row>
    <row r="235" spans="1:2" ht="30" x14ac:dyDescent="0.25">
      <c r="A235" s="87" t="s">
        <v>1593</v>
      </c>
      <c r="B235" s="86">
        <v>49900</v>
      </c>
    </row>
    <row r="236" spans="1:2" x14ac:dyDescent="0.25">
      <c r="A236" s="87" t="s">
        <v>1592</v>
      </c>
      <c r="B236" s="86">
        <v>31900</v>
      </c>
    </row>
    <row r="237" spans="1:2" ht="30" x14ac:dyDescent="0.25">
      <c r="A237" s="87" t="s">
        <v>1591</v>
      </c>
      <c r="B237" s="86">
        <v>29900</v>
      </c>
    </row>
    <row r="238" spans="1:2" ht="30" x14ac:dyDescent="0.25">
      <c r="A238" s="87" t="s">
        <v>1590</v>
      </c>
      <c r="B238" s="86">
        <v>26900</v>
      </c>
    </row>
    <row r="239" spans="1:2" ht="30" x14ac:dyDescent="0.25">
      <c r="A239" s="87" t="s">
        <v>1589</v>
      </c>
      <c r="B239" s="86">
        <v>27900</v>
      </c>
    </row>
    <row r="240" spans="1:2" ht="30" x14ac:dyDescent="0.25">
      <c r="A240" s="87" t="s">
        <v>1588</v>
      </c>
      <c r="B240" s="86">
        <v>62900</v>
      </c>
    </row>
    <row r="241" spans="1:2" ht="30" x14ac:dyDescent="0.25">
      <c r="A241" s="87" t="s">
        <v>1587</v>
      </c>
      <c r="B241" s="86">
        <v>34900</v>
      </c>
    </row>
    <row r="242" spans="1:2" ht="30" x14ac:dyDescent="0.25">
      <c r="A242" s="87" t="s">
        <v>1586</v>
      </c>
      <c r="B242" s="86">
        <v>13900</v>
      </c>
    </row>
    <row r="243" spans="1:2" ht="30" x14ac:dyDescent="0.25">
      <c r="A243" s="87" t="s">
        <v>1585</v>
      </c>
      <c r="B243" s="86">
        <v>30900</v>
      </c>
    </row>
    <row r="244" spans="1:2" ht="30" x14ac:dyDescent="0.25">
      <c r="A244" s="87" t="s">
        <v>1584</v>
      </c>
      <c r="B244" s="86">
        <v>64900</v>
      </c>
    </row>
    <row r="245" spans="1:2" ht="30" x14ac:dyDescent="0.25">
      <c r="A245" s="87" t="s">
        <v>1583</v>
      </c>
      <c r="B245" s="86">
        <v>49900</v>
      </c>
    </row>
    <row r="246" spans="1:2" ht="30" x14ac:dyDescent="0.25">
      <c r="A246" s="87" t="s">
        <v>1582</v>
      </c>
      <c r="B246" s="86">
        <v>44900</v>
      </c>
    </row>
    <row r="247" spans="1:2" ht="30" x14ac:dyDescent="0.25">
      <c r="A247" s="87" t="s">
        <v>1581</v>
      </c>
      <c r="B247" s="86">
        <v>58900</v>
      </c>
    </row>
    <row r="248" spans="1:2" ht="30" x14ac:dyDescent="0.25">
      <c r="A248" s="87" t="s">
        <v>1580</v>
      </c>
      <c r="B248" s="86">
        <v>12500</v>
      </c>
    </row>
    <row r="249" spans="1:2" ht="30" x14ac:dyDescent="0.25">
      <c r="A249" s="87" t="s">
        <v>1579</v>
      </c>
      <c r="B249" s="86">
        <v>2900</v>
      </c>
    </row>
    <row r="250" spans="1:2" ht="30" x14ac:dyDescent="0.25">
      <c r="A250" s="87" t="s">
        <v>1578</v>
      </c>
      <c r="B250" s="86">
        <v>11200</v>
      </c>
    </row>
    <row r="251" spans="1:2" ht="30" x14ac:dyDescent="0.25">
      <c r="A251" s="87" t="s">
        <v>1577</v>
      </c>
      <c r="B251" s="86">
        <v>20900</v>
      </c>
    </row>
    <row r="252" spans="1:2" ht="30" x14ac:dyDescent="0.25">
      <c r="A252" s="87" t="s">
        <v>1576</v>
      </c>
      <c r="B252" s="86">
        <v>19900</v>
      </c>
    </row>
    <row r="253" spans="1:2" ht="30" x14ac:dyDescent="0.25">
      <c r="A253" s="87" t="s">
        <v>1575</v>
      </c>
      <c r="B253" s="86">
        <v>21900</v>
      </c>
    </row>
    <row r="254" spans="1:2" ht="45" x14ac:dyDescent="0.25">
      <c r="A254" s="87" t="s">
        <v>1574</v>
      </c>
      <c r="B254" s="86">
        <v>24600</v>
      </c>
    </row>
    <row r="255" spans="1:2" ht="30" x14ac:dyDescent="0.25">
      <c r="A255" s="87" t="s">
        <v>1573</v>
      </c>
      <c r="B255" s="86">
        <v>41900</v>
      </c>
    </row>
    <row r="256" spans="1:2" ht="30" x14ac:dyDescent="0.25">
      <c r="A256" s="87" t="s">
        <v>1572</v>
      </c>
      <c r="B256" s="86">
        <v>10700</v>
      </c>
    </row>
    <row r="257" spans="1:2" ht="45" x14ac:dyDescent="0.25">
      <c r="A257" s="87" t="s">
        <v>1571</v>
      </c>
      <c r="B257" s="86">
        <v>24600</v>
      </c>
    </row>
    <row r="258" spans="1:2" ht="30" x14ac:dyDescent="0.25">
      <c r="A258" s="87" t="s">
        <v>1570</v>
      </c>
      <c r="B258" s="86">
        <v>10700</v>
      </c>
    </row>
    <row r="259" spans="1:2" ht="30" x14ac:dyDescent="0.25">
      <c r="A259" s="87" t="s">
        <v>1569</v>
      </c>
      <c r="B259" s="86">
        <v>11900</v>
      </c>
    </row>
    <row r="260" spans="1:2" ht="30" x14ac:dyDescent="0.25">
      <c r="A260" s="87" t="s">
        <v>1568</v>
      </c>
      <c r="B260" s="86">
        <v>13400</v>
      </c>
    </row>
    <row r="261" spans="1:2" ht="30" x14ac:dyDescent="0.25">
      <c r="A261" s="87" t="s">
        <v>1567</v>
      </c>
      <c r="B261" s="86">
        <v>28900</v>
      </c>
    </row>
    <row r="262" spans="1:2" x14ac:dyDescent="0.25">
      <c r="A262" s="87" t="s">
        <v>1566</v>
      </c>
      <c r="B262" s="86">
        <v>19900</v>
      </c>
    </row>
    <row r="263" spans="1:2" x14ac:dyDescent="0.25">
      <c r="A263" s="87" t="s">
        <v>1565</v>
      </c>
      <c r="B263" s="86">
        <v>28900</v>
      </c>
    </row>
    <row r="264" spans="1:2" ht="30" x14ac:dyDescent="0.25">
      <c r="A264" s="87" t="s">
        <v>1564</v>
      </c>
      <c r="B264" s="86">
        <v>29900</v>
      </c>
    </row>
    <row r="265" spans="1:2" ht="30" x14ac:dyDescent="0.25">
      <c r="A265" s="87" t="s">
        <v>1563</v>
      </c>
      <c r="B265" s="86">
        <v>29900</v>
      </c>
    </row>
    <row r="266" spans="1:2" x14ac:dyDescent="0.25">
      <c r="A266" s="87" t="s">
        <v>1562</v>
      </c>
      <c r="B266" s="86">
        <v>12600</v>
      </c>
    </row>
    <row r="267" spans="1:2" ht="30" x14ac:dyDescent="0.25">
      <c r="A267" s="87" t="s">
        <v>1561</v>
      </c>
      <c r="B267" s="86">
        <v>19900</v>
      </c>
    </row>
    <row r="268" spans="1:2" ht="30" x14ac:dyDescent="0.25">
      <c r="A268" s="87" t="s">
        <v>1560</v>
      </c>
      <c r="B268" s="86">
        <v>102900</v>
      </c>
    </row>
    <row r="269" spans="1:2" ht="30" x14ac:dyDescent="0.25">
      <c r="A269" s="87" t="s">
        <v>1559</v>
      </c>
      <c r="B269" s="86">
        <v>103900</v>
      </c>
    </row>
    <row r="270" spans="1:2" ht="30" x14ac:dyDescent="0.25">
      <c r="A270" s="87" t="s">
        <v>1558</v>
      </c>
      <c r="B270" s="86">
        <v>124900</v>
      </c>
    </row>
    <row r="271" spans="1:2" ht="30" x14ac:dyDescent="0.25">
      <c r="A271" s="87" t="s">
        <v>1557</v>
      </c>
      <c r="B271" s="86">
        <v>75900</v>
      </c>
    </row>
    <row r="272" spans="1:2" ht="30" x14ac:dyDescent="0.25">
      <c r="A272" s="87" t="s">
        <v>1556</v>
      </c>
      <c r="B272" s="86">
        <v>25900</v>
      </c>
    </row>
    <row r="273" spans="1:2" ht="30" x14ac:dyDescent="0.25">
      <c r="A273" s="87" t="s">
        <v>1555</v>
      </c>
      <c r="B273" s="86">
        <v>77900</v>
      </c>
    </row>
    <row r="274" spans="1:2" x14ac:dyDescent="0.25">
      <c r="A274" s="87" t="s">
        <v>1554</v>
      </c>
      <c r="B274" s="86">
        <v>13900</v>
      </c>
    </row>
    <row r="275" spans="1:2" x14ac:dyDescent="0.25">
      <c r="A275" s="87" t="s">
        <v>1553</v>
      </c>
      <c r="B275" s="86">
        <v>21900</v>
      </c>
    </row>
    <row r="276" spans="1:2" ht="30" x14ac:dyDescent="0.25">
      <c r="A276" s="87" t="s">
        <v>1552</v>
      </c>
      <c r="B276" s="86">
        <v>15900</v>
      </c>
    </row>
    <row r="277" spans="1:2" ht="30" x14ac:dyDescent="0.25">
      <c r="A277" s="87" t="s">
        <v>1551</v>
      </c>
      <c r="B277" s="86">
        <v>105900</v>
      </c>
    </row>
    <row r="278" spans="1:2" ht="30" x14ac:dyDescent="0.25">
      <c r="A278" s="87" t="s">
        <v>1550</v>
      </c>
      <c r="B278" s="86">
        <v>29900</v>
      </c>
    </row>
    <row r="279" spans="1:2" ht="30" x14ac:dyDescent="0.25">
      <c r="A279" s="87" t="s">
        <v>1549</v>
      </c>
      <c r="B279" s="86">
        <v>28900</v>
      </c>
    </row>
    <row r="280" spans="1:2" x14ac:dyDescent="0.25">
      <c r="A280" s="87" t="s">
        <v>1548</v>
      </c>
      <c r="B280" s="86">
        <v>13900</v>
      </c>
    </row>
    <row r="281" spans="1:2" ht="30" x14ac:dyDescent="0.25">
      <c r="A281" s="87" t="s">
        <v>1547</v>
      </c>
      <c r="B281" s="86">
        <v>16900</v>
      </c>
    </row>
    <row r="282" spans="1:2" ht="30" x14ac:dyDescent="0.25">
      <c r="A282" s="87" t="s">
        <v>1546</v>
      </c>
      <c r="B282" s="86">
        <v>58900</v>
      </c>
    </row>
    <row r="283" spans="1:2" ht="30" x14ac:dyDescent="0.25">
      <c r="A283" s="87" t="s">
        <v>1545</v>
      </c>
      <c r="B283" s="86">
        <v>29900</v>
      </c>
    </row>
    <row r="284" spans="1:2" ht="45" x14ac:dyDescent="0.25">
      <c r="A284" s="87" t="s">
        <v>1544</v>
      </c>
      <c r="B284" s="86">
        <v>19900</v>
      </c>
    </row>
    <row r="285" spans="1:2" ht="30" x14ac:dyDescent="0.25">
      <c r="A285" s="87" t="s">
        <v>1543</v>
      </c>
      <c r="B285" s="86">
        <v>15900</v>
      </c>
    </row>
    <row r="286" spans="1:2" ht="30" x14ac:dyDescent="0.25">
      <c r="A286" s="87" t="s">
        <v>1542</v>
      </c>
      <c r="B286" s="86">
        <v>99900</v>
      </c>
    </row>
    <row r="287" spans="1:2" ht="30" x14ac:dyDescent="0.25">
      <c r="A287" s="87" t="s">
        <v>1541</v>
      </c>
      <c r="B287" s="86">
        <v>105900</v>
      </c>
    </row>
    <row r="288" spans="1:2" ht="30" x14ac:dyDescent="0.25">
      <c r="A288" s="87" t="s">
        <v>1540</v>
      </c>
      <c r="B288" s="86">
        <v>77900</v>
      </c>
    </row>
    <row r="289" spans="1:2" ht="30" x14ac:dyDescent="0.25">
      <c r="A289" s="87" t="s">
        <v>1539</v>
      </c>
      <c r="B289" s="86">
        <v>14900</v>
      </c>
    </row>
    <row r="290" spans="1:2" x14ac:dyDescent="0.25">
      <c r="A290" s="87" t="s">
        <v>1538</v>
      </c>
      <c r="B290" s="86">
        <v>7500</v>
      </c>
    </row>
    <row r="291" spans="1:2" x14ac:dyDescent="0.25">
      <c r="A291" s="87" t="s">
        <v>1537</v>
      </c>
      <c r="B291" s="86">
        <v>9600</v>
      </c>
    </row>
    <row r="292" spans="1:2" ht="30" x14ac:dyDescent="0.25">
      <c r="A292" s="87" t="s">
        <v>1536</v>
      </c>
      <c r="B292" s="86">
        <v>118900</v>
      </c>
    </row>
    <row r="293" spans="1:2" ht="30" x14ac:dyDescent="0.25">
      <c r="A293" s="87" t="s">
        <v>1535</v>
      </c>
      <c r="B293" s="86">
        <v>98900</v>
      </c>
    </row>
    <row r="294" spans="1:2" ht="30" x14ac:dyDescent="0.25">
      <c r="A294" s="87" t="s">
        <v>1534</v>
      </c>
      <c r="B294" s="86">
        <v>155900</v>
      </c>
    </row>
    <row r="295" spans="1:2" ht="30" x14ac:dyDescent="0.25">
      <c r="A295" s="87" t="s">
        <v>1533</v>
      </c>
      <c r="B295" s="86">
        <v>177900</v>
      </c>
    </row>
    <row r="296" spans="1:2" ht="30" x14ac:dyDescent="0.25">
      <c r="A296" s="87" t="s">
        <v>1532</v>
      </c>
      <c r="B296" s="86">
        <v>467900</v>
      </c>
    </row>
    <row r="297" spans="1:2" ht="30" x14ac:dyDescent="0.25">
      <c r="A297" s="87" t="s">
        <v>1531</v>
      </c>
      <c r="B297" s="86">
        <v>467900</v>
      </c>
    </row>
    <row r="298" spans="1:2" ht="30" x14ac:dyDescent="0.25">
      <c r="A298" s="87" t="s">
        <v>1530</v>
      </c>
      <c r="B298" s="86">
        <v>149900</v>
      </c>
    </row>
    <row r="299" spans="1:2" ht="30" x14ac:dyDescent="0.25">
      <c r="A299" s="87" t="s">
        <v>1529</v>
      </c>
      <c r="B299" s="86">
        <v>195900</v>
      </c>
    </row>
    <row r="300" spans="1:2" x14ac:dyDescent="0.25">
      <c r="A300" s="87" t="s">
        <v>1528</v>
      </c>
      <c r="B300" s="86">
        <v>99900</v>
      </c>
    </row>
    <row r="301" spans="1:2" ht="30" x14ac:dyDescent="0.25">
      <c r="A301" s="87" t="s">
        <v>1527</v>
      </c>
      <c r="B301" s="86">
        <v>94900</v>
      </c>
    </row>
    <row r="302" spans="1:2" ht="30" x14ac:dyDescent="0.25">
      <c r="A302" s="87" t="s">
        <v>1526</v>
      </c>
      <c r="B302" s="86">
        <v>129900</v>
      </c>
    </row>
    <row r="303" spans="1:2" ht="30" x14ac:dyDescent="0.25">
      <c r="A303" s="87" t="s">
        <v>1525</v>
      </c>
      <c r="B303" s="86">
        <v>54100</v>
      </c>
    </row>
    <row r="304" spans="1:2" ht="30" x14ac:dyDescent="0.25">
      <c r="A304" s="87" t="s">
        <v>1524</v>
      </c>
      <c r="B304" s="86">
        <v>81700</v>
      </c>
    </row>
    <row r="305" spans="1:2" ht="30" x14ac:dyDescent="0.25">
      <c r="A305" s="87" t="s">
        <v>1523</v>
      </c>
      <c r="B305" s="86">
        <v>67900</v>
      </c>
    </row>
    <row r="306" spans="1:2" ht="30" x14ac:dyDescent="0.25">
      <c r="A306" s="87" t="s">
        <v>1522</v>
      </c>
      <c r="B306" s="86">
        <v>62800</v>
      </c>
    </row>
    <row r="307" spans="1:2" ht="30" x14ac:dyDescent="0.25">
      <c r="A307" s="87" t="s">
        <v>1521</v>
      </c>
      <c r="B307" s="86">
        <v>175900</v>
      </c>
    </row>
    <row r="308" spans="1:2" ht="30" x14ac:dyDescent="0.25">
      <c r="A308" s="87" t="s">
        <v>1520</v>
      </c>
      <c r="B308" s="86">
        <v>106900</v>
      </c>
    </row>
    <row r="309" spans="1:2" ht="30" x14ac:dyDescent="0.25">
      <c r="A309" s="87" t="s">
        <v>1519</v>
      </c>
      <c r="B309" s="86">
        <v>130900</v>
      </c>
    </row>
    <row r="310" spans="1:2" ht="45" x14ac:dyDescent="0.25">
      <c r="A310" s="87" t="s">
        <v>1518</v>
      </c>
      <c r="B310" s="86">
        <v>89900</v>
      </c>
    </row>
    <row r="311" spans="1:2" ht="30" x14ac:dyDescent="0.25">
      <c r="A311" s="87" t="s">
        <v>1517</v>
      </c>
      <c r="B311" s="86">
        <v>197200</v>
      </c>
    </row>
    <row r="312" spans="1:2" ht="30" x14ac:dyDescent="0.25">
      <c r="A312" s="87" t="s">
        <v>1516</v>
      </c>
      <c r="B312" s="86">
        <v>341900</v>
      </c>
    </row>
    <row r="313" spans="1:2" ht="30" x14ac:dyDescent="0.25">
      <c r="A313" s="87" t="s">
        <v>1515</v>
      </c>
      <c r="B313" s="86">
        <v>159900</v>
      </c>
    </row>
    <row r="314" spans="1:2" ht="45" x14ac:dyDescent="0.25">
      <c r="A314" s="87" t="s">
        <v>1514</v>
      </c>
      <c r="B314" s="86">
        <v>341900</v>
      </c>
    </row>
    <row r="315" spans="1:2" ht="30" x14ac:dyDescent="0.25">
      <c r="A315" s="87" t="s">
        <v>1513</v>
      </c>
      <c r="B315" s="86">
        <v>474900</v>
      </c>
    </row>
    <row r="316" spans="1:2" ht="30" x14ac:dyDescent="0.25">
      <c r="A316" s="87" t="s">
        <v>1512</v>
      </c>
      <c r="B316" s="86">
        <v>380900</v>
      </c>
    </row>
    <row r="317" spans="1:2" ht="30" x14ac:dyDescent="0.25">
      <c r="A317" s="87" t="s">
        <v>1511</v>
      </c>
      <c r="B317" s="86">
        <v>415900</v>
      </c>
    </row>
    <row r="318" spans="1:2" ht="45" x14ac:dyDescent="0.25">
      <c r="A318" s="87" t="s">
        <v>1510</v>
      </c>
      <c r="B318" s="86">
        <v>181900</v>
      </c>
    </row>
    <row r="319" spans="1:2" ht="30" x14ac:dyDescent="0.25">
      <c r="A319" s="87" t="s">
        <v>1509</v>
      </c>
      <c r="B319" s="86">
        <v>158900</v>
      </c>
    </row>
    <row r="320" spans="1:2" ht="30" x14ac:dyDescent="0.25">
      <c r="A320" s="87" t="s">
        <v>1508</v>
      </c>
      <c r="B320" s="86">
        <v>395900</v>
      </c>
    </row>
    <row r="321" spans="1:2" ht="30" x14ac:dyDescent="0.25">
      <c r="A321" s="87" t="s">
        <v>1507</v>
      </c>
      <c r="B321" s="86">
        <v>248900</v>
      </c>
    </row>
    <row r="322" spans="1:2" ht="45" x14ac:dyDescent="0.25">
      <c r="A322" s="87" t="s">
        <v>1506</v>
      </c>
      <c r="B322" s="86">
        <v>331900</v>
      </c>
    </row>
    <row r="323" spans="1:2" ht="30" x14ac:dyDescent="0.25">
      <c r="A323" s="87" t="s">
        <v>1505</v>
      </c>
      <c r="B323" s="86">
        <v>205900</v>
      </c>
    </row>
    <row r="324" spans="1:2" x14ac:dyDescent="0.25">
      <c r="A324" s="87" t="s">
        <v>1504</v>
      </c>
      <c r="B324" s="86">
        <v>126900</v>
      </c>
    </row>
    <row r="325" spans="1:2" ht="30" x14ac:dyDescent="0.25">
      <c r="A325" s="87" t="s">
        <v>1503</v>
      </c>
      <c r="B325" s="86">
        <v>132900</v>
      </c>
    </row>
    <row r="326" spans="1:2" ht="30" x14ac:dyDescent="0.25">
      <c r="A326" s="87" t="s">
        <v>1502</v>
      </c>
      <c r="B326" s="86">
        <v>72900</v>
      </c>
    </row>
    <row r="327" spans="1:2" ht="30" x14ac:dyDescent="0.25">
      <c r="A327" s="87" t="s">
        <v>1501</v>
      </c>
      <c r="B327" s="86">
        <v>162900</v>
      </c>
    </row>
    <row r="328" spans="1:2" ht="30" x14ac:dyDescent="0.25">
      <c r="A328" s="87" t="s">
        <v>1500</v>
      </c>
      <c r="B328" s="86">
        <v>24900</v>
      </c>
    </row>
    <row r="329" spans="1:2" ht="30" x14ac:dyDescent="0.25">
      <c r="A329" s="87" t="s">
        <v>1499</v>
      </c>
      <c r="B329" s="86">
        <v>162900</v>
      </c>
    </row>
    <row r="330" spans="1:2" ht="30" x14ac:dyDescent="0.25">
      <c r="A330" s="87" t="s">
        <v>1498</v>
      </c>
      <c r="B330" s="86">
        <v>82900</v>
      </c>
    </row>
    <row r="331" spans="1:2" ht="30" x14ac:dyDescent="0.25">
      <c r="A331" s="87" t="s">
        <v>1497</v>
      </c>
      <c r="B331" s="86">
        <v>259900</v>
      </c>
    </row>
    <row r="332" spans="1:2" ht="30" x14ac:dyDescent="0.25">
      <c r="A332" s="87" t="s">
        <v>1496</v>
      </c>
      <c r="B332" s="86">
        <v>149900</v>
      </c>
    </row>
    <row r="333" spans="1:2" ht="45" x14ac:dyDescent="0.25">
      <c r="A333" s="87" t="s">
        <v>1495</v>
      </c>
      <c r="B333" s="86">
        <v>132600</v>
      </c>
    </row>
    <row r="334" spans="1:2" ht="45" x14ac:dyDescent="0.25">
      <c r="A334" s="87" t="s">
        <v>1494</v>
      </c>
      <c r="B334" s="86">
        <v>142900</v>
      </c>
    </row>
    <row r="335" spans="1:2" ht="30" x14ac:dyDescent="0.25">
      <c r="A335" s="87" t="s">
        <v>1493</v>
      </c>
      <c r="B335" s="86">
        <v>158900</v>
      </c>
    </row>
    <row r="336" spans="1:2" ht="30" x14ac:dyDescent="0.25">
      <c r="A336" s="87" t="s">
        <v>1492</v>
      </c>
      <c r="B336" s="86">
        <v>185400</v>
      </c>
    </row>
    <row r="337" spans="1:2" ht="30" x14ac:dyDescent="0.25">
      <c r="A337" s="87" t="s">
        <v>1491</v>
      </c>
      <c r="B337" s="86">
        <v>236900</v>
      </c>
    </row>
    <row r="338" spans="1:2" ht="30" x14ac:dyDescent="0.25">
      <c r="A338" s="87" t="s">
        <v>1490</v>
      </c>
      <c r="B338" s="86">
        <v>206900</v>
      </c>
    </row>
    <row r="339" spans="1:2" ht="30" x14ac:dyDescent="0.25">
      <c r="A339" s="87" t="s">
        <v>1489</v>
      </c>
      <c r="B339" s="86">
        <v>247900</v>
      </c>
    </row>
    <row r="340" spans="1:2" ht="30" x14ac:dyDescent="0.25">
      <c r="A340" s="87" t="s">
        <v>1488</v>
      </c>
      <c r="B340" s="86">
        <v>166900</v>
      </c>
    </row>
    <row r="341" spans="1:2" ht="30" x14ac:dyDescent="0.25">
      <c r="A341" s="87" t="s">
        <v>1487</v>
      </c>
      <c r="B341" s="86">
        <v>181900</v>
      </c>
    </row>
    <row r="342" spans="1:2" ht="30" x14ac:dyDescent="0.25">
      <c r="A342" s="87" t="s">
        <v>1486</v>
      </c>
      <c r="B342" s="86">
        <v>74900</v>
      </c>
    </row>
    <row r="343" spans="1:2" ht="30" x14ac:dyDescent="0.25">
      <c r="A343" s="87" t="s">
        <v>1485</v>
      </c>
      <c r="B343" s="86">
        <v>99900</v>
      </c>
    </row>
    <row r="344" spans="1:2" ht="30" x14ac:dyDescent="0.25">
      <c r="A344" s="87" t="s">
        <v>1484</v>
      </c>
      <c r="B344" s="86">
        <v>294900</v>
      </c>
    </row>
    <row r="345" spans="1:2" ht="30" x14ac:dyDescent="0.25">
      <c r="A345" s="87" t="s">
        <v>1483</v>
      </c>
      <c r="B345" s="86">
        <v>69900</v>
      </c>
    </row>
    <row r="346" spans="1:2" ht="30" x14ac:dyDescent="0.25">
      <c r="A346" s="87" t="s">
        <v>1482</v>
      </c>
      <c r="B346" s="86">
        <v>59900</v>
      </c>
    </row>
    <row r="347" spans="1:2" ht="30" x14ac:dyDescent="0.25">
      <c r="A347" s="87" t="s">
        <v>1481</v>
      </c>
      <c r="B347" s="86">
        <v>79900</v>
      </c>
    </row>
    <row r="348" spans="1:2" ht="30" x14ac:dyDescent="0.25">
      <c r="A348" s="87" t="s">
        <v>1480</v>
      </c>
      <c r="B348" s="86">
        <v>45900</v>
      </c>
    </row>
    <row r="349" spans="1:2" ht="45" x14ac:dyDescent="0.25">
      <c r="A349" s="87" t="s">
        <v>1479</v>
      </c>
      <c r="B349" s="86">
        <v>332900</v>
      </c>
    </row>
    <row r="350" spans="1:2" ht="30" x14ac:dyDescent="0.25">
      <c r="A350" s="87" t="s">
        <v>1478</v>
      </c>
      <c r="B350" s="86">
        <v>89900</v>
      </c>
    </row>
    <row r="351" spans="1:2" ht="30" x14ac:dyDescent="0.25">
      <c r="A351" s="87" t="s">
        <v>1477</v>
      </c>
      <c r="B351" s="86">
        <v>483900</v>
      </c>
    </row>
    <row r="352" spans="1:2" ht="30" x14ac:dyDescent="0.25">
      <c r="A352" s="87" t="s">
        <v>1476</v>
      </c>
      <c r="B352" s="86">
        <v>10900</v>
      </c>
    </row>
    <row r="353" spans="1:2" ht="30" x14ac:dyDescent="0.25">
      <c r="A353" s="87" t="s">
        <v>1475</v>
      </c>
      <c r="B353" s="86">
        <v>24900</v>
      </c>
    </row>
    <row r="354" spans="1:2" ht="30" x14ac:dyDescent="0.25">
      <c r="A354" s="87" t="s">
        <v>1474</v>
      </c>
      <c r="B354" s="86">
        <v>8900</v>
      </c>
    </row>
    <row r="355" spans="1:2" ht="30" x14ac:dyDescent="0.25">
      <c r="A355" s="87" t="s">
        <v>1473</v>
      </c>
      <c r="B355" s="86">
        <v>12900</v>
      </c>
    </row>
    <row r="356" spans="1:2" ht="30" x14ac:dyDescent="0.25">
      <c r="A356" s="87" t="s">
        <v>1472</v>
      </c>
      <c r="B356" s="86">
        <v>15900</v>
      </c>
    </row>
    <row r="357" spans="1:2" ht="30" x14ac:dyDescent="0.25">
      <c r="A357" s="87" t="s">
        <v>1471</v>
      </c>
      <c r="B357" s="86">
        <v>68900</v>
      </c>
    </row>
    <row r="358" spans="1:2" ht="30" x14ac:dyDescent="0.25">
      <c r="A358" s="87" t="s">
        <v>1470</v>
      </c>
      <c r="B358" s="86">
        <v>36900</v>
      </c>
    </row>
    <row r="359" spans="1:2" ht="30" x14ac:dyDescent="0.25">
      <c r="A359" s="87" t="s">
        <v>1469</v>
      </c>
      <c r="B359" s="86">
        <v>38900</v>
      </c>
    </row>
    <row r="360" spans="1:2" ht="30" x14ac:dyDescent="0.25">
      <c r="A360" s="87" t="s">
        <v>1468</v>
      </c>
      <c r="B360" s="86">
        <v>92900</v>
      </c>
    </row>
    <row r="361" spans="1:2" ht="30" x14ac:dyDescent="0.25">
      <c r="A361" s="87" t="s">
        <v>1467</v>
      </c>
      <c r="B361" s="86">
        <v>80900</v>
      </c>
    </row>
    <row r="362" spans="1:2" ht="30" x14ac:dyDescent="0.25">
      <c r="A362" s="87" t="s">
        <v>1466</v>
      </c>
      <c r="B362" s="86">
        <v>102900</v>
      </c>
    </row>
    <row r="363" spans="1:2" ht="30" x14ac:dyDescent="0.25">
      <c r="A363" s="87" t="s">
        <v>1465</v>
      </c>
      <c r="B363" s="86">
        <v>92900</v>
      </c>
    </row>
    <row r="364" spans="1:2" ht="30" x14ac:dyDescent="0.25">
      <c r="A364" s="87" t="s">
        <v>1464</v>
      </c>
      <c r="B364" s="86">
        <v>26900</v>
      </c>
    </row>
    <row r="365" spans="1:2" ht="30" x14ac:dyDescent="0.25">
      <c r="A365" s="87" t="s">
        <v>1463</v>
      </c>
      <c r="B365" s="86">
        <v>23900</v>
      </c>
    </row>
    <row r="366" spans="1:2" ht="45" x14ac:dyDescent="0.25">
      <c r="A366" s="87" t="s">
        <v>1462</v>
      </c>
      <c r="B366" s="86">
        <v>74900</v>
      </c>
    </row>
    <row r="367" spans="1:2" ht="30" x14ac:dyDescent="0.25">
      <c r="A367" s="87" t="s">
        <v>1461</v>
      </c>
      <c r="B367" s="86">
        <v>59900</v>
      </c>
    </row>
    <row r="368" spans="1:2" ht="45" x14ac:dyDescent="0.25">
      <c r="A368" s="87" t="s">
        <v>1460</v>
      </c>
      <c r="B368" s="86">
        <v>127900</v>
      </c>
    </row>
    <row r="369" spans="1:2" ht="30" x14ac:dyDescent="0.25">
      <c r="A369" s="87" t="s">
        <v>1459</v>
      </c>
      <c r="B369" s="86">
        <v>92900</v>
      </c>
    </row>
    <row r="370" spans="1:2" ht="30" x14ac:dyDescent="0.25">
      <c r="A370" s="87" t="s">
        <v>1458</v>
      </c>
      <c r="B370" s="86">
        <v>102900</v>
      </c>
    </row>
    <row r="371" spans="1:2" ht="30" x14ac:dyDescent="0.25">
      <c r="A371" s="87" t="s">
        <v>1457</v>
      </c>
      <c r="B371" s="86">
        <v>154900</v>
      </c>
    </row>
    <row r="372" spans="1:2" ht="30" x14ac:dyDescent="0.25">
      <c r="A372" s="87" t="s">
        <v>1456</v>
      </c>
      <c r="B372" s="86">
        <v>199900</v>
      </c>
    </row>
    <row r="373" spans="1:2" ht="30" x14ac:dyDescent="0.25">
      <c r="A373" s="87" t="s">
        <v>1455</v>
      </c>
      <c r="B373" s="86">
        <v>149900</v>
      </c>
    </row>
    <row r="374" spans="1:2" ht="30" x14ac:dyDescent="0.25">
      <c r="A374" s="87" t="s">
        <v>1454</v>
      </c>
      <c r="B374" s="86">
        <v>247900</v>
      </c>
    </row>
    <row r="375" spans="1:2" ht="30" x14ac:dyDescent="0.25">
      <c r="A375" s="87" t="s">
        <v>1453</v>
      </c>
      <c r="B375" s="86">
        <v>165900</v>
      </c>
    </row>
    <row r="376" spans="1:2" ht="30" x14ac:dyDescent="0.25">
      <c r="A376" s="87" t="s">
        <v>1452</v>
      </c>
      <c r="B376" s="86">
        <v>399900</v>
      </c>
    </row>
    <row r="377" spans="1:2" ht="30" x14ac:dyDescent="0.25">
      <c r="A377" s="87" t="s">
        <v>1451</v>
      </c>
      <c r="B377" s="86">
        <v>474900</v>
      </c>
    </row>
    <row r="378" spans="1:2" ht="30" x14ac:dyDescent="0.25">
      <c r="A378" s="87" t="s">
        <v>1450</v>
      </c>
      <c r="B378" s="86">
        <v>231900</v>
      </c>
    </row>
    <row r="379" spans="1:2" ht="30" x14ac:dyDescent="0.25">
      <c r="A379" s="87" t="s">
        <v>1449</v>
      </c>
      <c r="B379" s="86">
        <v>439900</v>
      </c>
    </row>
    <row r="380" spans="1:2" ht="30" x14ac:dyDescent="0.25">
      <c r="A380" s="87" t="s">
        <v>1448</v>
      </c>
      <c r="B380" s="86">
        <v>184900</v>
      </c>
    </row>
    <row r="381" spans="1:2" ht="30" x14ac:dyDescent="0.25">
      <c r="A381" s="87" t="s">
        <v>1447</v>
      </c>
      <c r="B381" s="86">
        <v>368900</v>
      </c>
    </row>
    <row r="382" spans="1:2" ht="45" x14ac:dyDescent="0.25">
      <c r="A382" s="87" t="s">
        <v>1446</v>
      </c>
      <c r="B382" s="86">
        <v>227900</v>
      </c>
    </row>
    <row r="383" spans="1:2" ht="30" x14ac:dyDescent="0.25">
      <c r="A383" s="87" t="s">
        <v>1445</v>
      </c>
      <c r="B383" s="86">
        <v>423900</v>
      </c>
    </row>
    <row r="384" spans="1:2" ht="30" x14ac:dyDescent="0.25">
      <c r="A384" s="87" t="s">
        <v>1444</v>
      </c>
      <c r="B384" s="86">
        <v>383900</v>
      </c>
    </row>
    <row r="385" spans="1:2" ht="30" x14ac:dyDescent="0.25">
      <c r="A385" s="87" t="s">
        <v>1443</v>
      </c>
      <c r="B385" s="86">
        <v>289900</v>
      </c>
    </row>
    <row r="386" spans="1:2" ht="30" x14ac:dyDescent="0.25">
      <c r="A386" s="87" t="s">
        <v>1442</v>
      </c>
      <c r="B386" s="86">
        <v>187900</v>
      </c>
    </row>
    <row r="387" spans="1:2" ht="30" x14ac:dyDescent="0.25">
      <c r="A387" s="87" t="s">
        <v>1441</v>
      </c>
      <c r="B387" s="86">
        <v>174900</v>
      </c>
    </row>
    <row r="388" spans="1:2" ht="45" x14ac:dyDescent="0.25">
      <c r="A388" s="87" t="s">
        <v>1440</v>
      </c>
      <c r="B388" s="86">
        <v>166900</v>
      </c>
    </row>
    <row r="389" spans="1:2" ht="45" x14ac:dyDescent="0.25">
      <c r="A389" s="87" t="s">
        <v>1439</v>
      </c>
      <c r="B389" s="86">
        <v>205900</v>
      </c>
    </row>
    <row r="390" spans="1:2" ht="45" x14ac:dyDescent="0.25">
      <c r="A390" s="87" t="s">
        <v>1438</v>
      </c>
      <c r="B390" s="86">
        <v>236900</v>
      </c>
    </row>
    <row r="391" spans="1:2" ht="45" x14ac:dyDescent="0.25">
      <c r="A391" s="87" t="s">
        <v>1437</v>
      </c>
      <c r="B391" s="86">
        <v>197900</v>
      </c>
    </row>
    <row r="392" spans="1:2" ht="45" x14ac:dyDescent="0.25">
      <c r="A392" s="87" t="s">
        <v>1436</v>
      </c>
      <c r="B392" s="86">
        <v>238900</v>
      </c>
    </row>
    <row r="393" spans="1:2" ht="30" x14ac:dyDescent="0.25">
      <c r="A393" s="87" t="s">
        <v>1435</v>
      </c>
      <c r="B393" s="86">
        <v>249900</v>
      </c>
    </row>
    <row r="394" spans="1:2" ht="30" x14ac:dyDescent="0.25">
      <c r="A394" s="87" t="s">
        <v>1434</v>
      </c>
      <c r="B394" s="86">
        <v>224900</v>
      </c>
    </row>
    <row r="395" spans="1:2" ht="30" x14ac:dyDescent="0.25">
      <c r="A395" s="87" t="s">
        <v>1433</v>
      </c>
      <c r="B395" s="86">
        <v>152900</v>
      </c>
    </row>
    <row r="396" spans="1:2" ht="30" x14ac:dyDescent="0.25">
      <c r="A396" s="87" t="s">
        <v>1432</v>
      </c>
      <c r="B396" s="86">
        <v>352900</v>
      </c>
    </row>
    <row r="397" spans="1:2" ht="30" x14ac:dyDescent="0.25">
      <c r="A397" s="87" t="s">
        <v>1431</v>
      </c>
      <c r="B397" s="86">
        <v>171900</v>
      </c>
    </row>
    <row r="398" spans="1:2" ht="30" x14ac:dyDescent="0.25">
      <c r="A398" s="87" t="s">
        <v>1430</v>
      </c>
      <c r="B398" s="86">
        <v>59900</v>
      </c>
    </row>
    <row r="399" spans="1:2" ht="45" x14ac:dyDescent="0.25">
      <c r="A399" s="87" t="s">
        <v>1429</v>
      </c>
      <c r="B399" s="86">
        <v>172900</v>
      </c>
    </row>
    <row r="400" spans="1:2" ht="30" x14ac:dyDescent="0.25">
      <c r="A400" s="87" t="s">
        <v>1428</v>
      </c>
      <c r="B400" s="86">
        <v>383900</v>
      </c>
    </row>
    <row r="401" spans="1:2" ht="45" x14ac:dyDescent="0.25">
      <c r="A401" s="87" t="s">
        <v>1427</v>
      </c>
      <c r="B401" s="86">
        <v>86900</v>
      </c>
    </row>
    <row r="402" spans="1:2" ht="30" x14ac:dyDescent="0.25">
      <c r="A402" s="87" t="s">
        <v>1426</v>
      </c>
      <c r="B402" s="86">
        <v>194900</v>
      </c>
    </row>
    <row r="403" spans="1:2" ht="30" x14ac:dyDescent="0.25">
      <c r="A403" s="87" t="s">
        <v>1425</v>
      </c>
      <c r="B403" s="86">
        <v>125900</v>
      </c>
    </row>
    <row r="404" spans="1:2" ht="30" x14ac:dyDescent="0.25">
      <c r="A404" s="87" t="s">
        <v>1424</v>
      </c>
      <c r="B404" s="86">
        <v>174900</v>
      </c>
    </row>
    <row r="405" spans="1:2" ht="30" x14ac:dyDescent="0.25">
      <c r="A405" s="87" t="s">
        <v>1423</v>
      </c>
      <c r="B405" s="86">
        <v>149900</v>
      </c>
    </row>
    <row r="406" spans="1:2" ht="30" x14ac:dyDescent="0.25">
      <c r="A406" s="87" t="s">
        <v>1422</v>
      </c>
      <c r="B406" s="86">
        <v>149900</v>
      </c>
    </row>
    <row r="407" spans="1:2" ht="30" x14ac:dyDescent="0.25">
      <c r="A407" s="87" t="s">
        <v>1421</v>
      </c>
      <c r="B407" s="86">
        <v>109900</v>
      </c>
    </row>
    <row r="408" spans="1:2" ht="30" x14ac:dyDescent="0.25">
      <c r="A408" s="87" t="s">
        <v>1420</v>
      </c>
      <c r="B408" s="86">
        <v>189900</v>
      </c>
    </row>
    <row r="409" spans="1:2" ht="30" x14ac:dyDescent="0.25">
      <c r="A409" s="87" t="s">
        <v>1419</v>
      </c>
      <c r="B409" s="86">
        <v>213900</v>
      </c>
    </row>
    <row r="410" spans="1:2" ht="45" x14ac:dyDescent="0.25">
      <c r="A410" s="87" t="s">
        <v>1418</v>
      </c>
      <c r="B410" s="86">
        <v>211900</v>
      </c>
    </row>
    <row r="411" spans="1:2" ht="30" x14ac:dyDescent="0.25">
      <c r="A411" s="87" t="s">
        <v>1417</v>
      </c>
      <c r="B411" s="86">
        <v>194900</v>
      </c>
    </row>
    <row r="412" spans="1:2" ht="30" x14ac:dyDescent="0.25">
      <c r="A412" s="87" t="s">
        <v>1416</v>
      </c>
      <c r="B412" s="86">
        <v>422900</v>
      </c>
    </row>
    <row r="413" spans="1:2" ht="45" x14ac:dyDescent="0.25">
      <c r="A413" s="87" t="s">
        <v>1415</v>
      </c>
      <c r="B413" s="86">
        <v>199900</v>
      </c>
    </row>
    <row r="414" spans="1:2" ht="45" x14ac:dyDescent="0.25">
      <c r="A414" s="87" t="s">
        <v>1414</v>
      </c>
      <c r="B414" s="86">
        <v>162900</v>
      </c>
    </row>
    <row r="415" spans="1:2" ht="45" x14ac:dyDescent="0.25">
      <c r="A415" s="87" t="s">
        <v>1413</v>
      </c>
      <c r="B415" s="86">
        <v>162900</v>
      </c>
    </row>
    <row r="416" spans="1:2" ht="45" x14ac:dyDescent="0.25">
      <c r="A416" s="87" t="s">
        <v>1412</v>
      </c>
      <c r="B416" s="86">
        <v>140900</v>
      </c>
    </row>
    <row r="417" spans="1:2" ht="30" x14ac:dyDescent="0.25">
      <c r="A417" s="87" t="s">
        <v>1411</v>
      </c>
      <c r="B417" s="86">
        <v>245900</v>
      </c>
    </row>
    <row r="418" spans="1:2" ht="30" x14ac:dyDescent="0.25">
      <c r="A418" s="87" t="s">
        <v>1410</v>
      </c>
      <c r="B418" s="86">
        <v>193900</v>
      </c>
    </row>
    <row r="419" spans="1:2" ht="30" x14ac:dyDescent="0.25">
      <c r="A419" s="87" t="s">
        <v>1409</v>
      </c>
      <c r="B419" s="86">
        <v>82900</v>
      </c>
    </row>
    <row r="420" spans="1:2" ht="30" x14ac:dyDescent="0.25">
      <c r="A420" s="87" t="s">
        <v>1408</v>
      </c>
      <c r="B420" s="86">
        <v>91900</v>
      </c>
    </row>
    <row r="421" spans="1:2" ht="30" x14ac:dyDescent="0.25">
      <c r="A421" s="87" t="s">
        <v>1407</v>
      </c>
      <c r="B421" s="86">
        <v>541900</v>
      </c>
    </row>
    <row r="422" spans="1:2" ht="30" x14ac:dyDescent="0.25">
      <c r="A422" s="87" t="s">
        <v>1406</v>
      </c>
      <c r="B422" s="86">
        <v>70900</v>
      </c>
    </row>
    <row r="423" spans="1:2" ht="30" x14ac:dyDescent="0.25">
      <c r="A423" s="87" t="s">
        <v>1405</v>
      </c>
      <c r="B423" s="86">
        <v>79900</v>
      </c>
    </row>
    <row r="424" spans="1:2" ht="30" x14ac:dyDescent="0.25">
      <c r="A424" s="87" t="s">
        <v>1404</v>
      </c>
      <c r="B424" s="86">
        <v>63200</v>
      </c>
    </row>
    <row r="425" spans="1:2" ht="30" x14ac:dyDescent="0.25">
      <c r="A425" s="87" t="s">
        <v>1403</v>
      </c>
      <c r="B425" s="86">
        <v>78900</v>
      </c>
    </row>
    <row r="426" spans="1:2" ht="30" x14ac:dyDescent="0.25">
      <c r="A426" s="87" t="s">
        <v>1402</v>
      </c>
      <c r="B426" s="86">
        <v>91900</v>
      </c>
    </row>
    <row r="427" spans="1:2" ht="30" x14ac:dyDescent="0.25">
      <c r="A427" s="87" t="s">
        <v>1401</v>
      </c>
      <c r="B427" s="86">
        <v>199900</v>
      </c>
    </row>
    <row r="428" spans="1:2" ht="30" x14ac:dyDescent="0.25">
      <c r="A428" s="87" t="s">
        <v>1400</v>
      </c>
      <c r="B428" s="86">
        <v>129900</v>
      </c>
    </row>
    <row r="429" spans="1:2" ht="30" x14ac:dyDescent="0.25">
      <c r="A429" s="87" t="s">
        <v>1399</v>
      </c>
      <c r="B429" s="86">
        <v>111900</v>
      </c>
    </row>
    <row r="430" spans="1:2" ht="30" x14ac:dyDescent="0.25">
      <c r="A430" s="87" t="s">
        <v>1398</v>
      </c>
      <c r="B430" s="86">
        <v>389900</v>
      </c>
    </row>
    <row r="431" spans="1:2" ht="30" x14ac:dyDescent="0.25">
      <c r="A431" s="87" t="s">
        <v>1397</v>
      </c>
      <c r="B431" s="86">
        <v>173900</v>
      </c>
    </row>
    <row r="432" spans="1:2" ht="30" x14ac:dyDescent="0.25">
      <c r="A432" s="87" t="s">
        <v>1396</v>
      </c>
      <c r="B432" s="86">
        <v>373900</v>
      </c>
    </row>
    <row r="433" spans="1:2" ht="30" x14ac:dyDescent="0.25">
      <c r="A433" s="87" t="s">
        <v>1395</v>
      </c>
      <c r="B433" s="86">
        <v>126900</v>
      </c>
    </row>
    <row r="434" spans="1:2" ht="30" x14ac:dyDescent="0.25">
      <c r="A434" s="87" t="s">
        <v>1394</v>
      </c>
      <c r="B434" s="86">
        <v>359900</v>
      </c>
    </row>
    <row r="435" spans="1:2" ht="30" x14ac:dyDescent="0.25">
      <c r="A435" s="87" t="s">
        <v>1393</v>
      </c>
      <c r="B435" s="86">
        <v>329900</v>
      </c>
    </row>
    <row r="436" spans="1:2" ht="30" x14ac:dyDescent="0.25">
      <c r="A436" s="87" t="s">
        <v>1392</v>
      </c>
      <c r="B436" s="86">
        <v>148900</v>
      </c>
    </row>
    <row r="437" spans="1:2" ht="30" x14ac:dyDescent="0.25">
      <c r="A437" s="87" t="s">
        <v>1391</v>
      </c>
      <c r="B437" s="86">
        <v>236900</v>
      </c>
    </row>
    <row r="438" spans="1:2" ht="30" x14ac:dyDescent="0.25">
      <c r="A438" s="87" t="s">
        <v>1390</v>
      </c>
      <c r="B438" s="86">
        <v>183900</v>
      </c>
    </row>
    <row r="439" spans="1:2" ht="30" x14ac:dyDescent="0.25">
      <c r="A439" s="87" t="s">
        <v>1389</v>
      </c>
      <c r="B439" s="86">
        <v>308900</v>
      </c>
    </row>
    <row r="440" spans="1:2" ht="30" x14ac:dyDescent="0.25">
      <c r="A440" s="87" t="s">
        <v>1388</v>
      </c>
      <c r="B440" s="86">
        <v>184900</v>
      </c>
    </row>
    <row r="441" spans="1:2" ht="30" x14ac:dyDescent="0.25">
      <c r="A441" s="87" t="s">
        <v>1387</v>
      </c>
      <c r="B441" s="86">
        <v>320900</v>
      </c>
    </row>
    <row r="442" spans="1:2" ht="30" x14ac:dyDescent="0.25">
      <c r="A442" s="87" t="s">
        <v>1386</v>
      </c>
      <c r="B442" s="86">
        <v>344900</v>
      </c>
    </row>
    <row r="443" spans="1:2" ht="30" x14ac:dyDescent="0.25">
      <c r="A443" s="87" t="s">
        <v>1385</v>
      </c>
      <c r="B443" s="86">
        <v>94900</v>
      </c>
    </row>
    <row r="444" spans="1:2" ht="30" x14ac:dyDescent="0.25">
      <c r="A444" s="87" t="s">
        <v>1384</v>
      </c>
      <c r="B444" s="86">
        <v>283900</v>
      </c>
    </row>
    <row r="445" spans="1:2" x14ac:dyDescent="0.25">
      <c r="A445" s="87" t="s">
        <v>1383</v>
      </c>
      <c r="B445" s="86">
        <v>714900</v>
      </c>
    </row>
    <row r="446" spans="1:2" ht="30" x14ac:dyDescent="0.25">
      <c r="A446" s="87" t="s">
        <v>1382</v>
      </c>
      <c r="B446" s="86">
        <v>599900</v>
      </c>
    </row>
    <row r="447" spans="1:2" ht="30" x14ac:dyDescent="0.25">
      <c r="A447" s="87" t="s">
        <v>1381</v>
      </c>
      <c r="B447" s="86">
        <v>1057900</v>
      </c>
    </row>
    <row r="448" spans="1:2" ht="30" x14ac:dyDescent="0.25">
      <c r="A448" s="87" t="s">
        <v>1380</v>
      </c>
      <c r="B448" s="86">
        <v>899900</v>
      </c>
    </row>
    <row r="449" spans="1:2" ht="30" x14ac:dyDescent="0.25">
      <c r="A449" s="87" t="s">
        <v>1379</v>
      </c>
      <c r="B449" s="86">
        <v>899900</v>
      </c>
    </row>
    <row r="450" spans="1:2" ht="30" x14ac:dyDescent="0.25">
      <c r="A450" s="87" t="s">
        <v>1378</v>
      </c>
      <c r="B450" s="86">
        <v>499900</v>
      </c>
    </row>
    <row r="451" spans="1:2" x14ac:dyDescent="0.25">
      <c r="A451" s="87" t="s">
        <v>1377</v>
      </c>
      <c r="B451" s="86">
        <v>84900</v>
      </c>
    </row>
    <row r="452" spans="1:2" ht="30" x14ac:dyDescent="0.25">
      <c r="A452" s="87" t="s">
        <v>1376</v>
      </c>
      <c r="B452" s="86">
        <v>94900</v>
      </c>
    </row>
    <row r="453" spans="1:2" ht="30" x14ac:dyDescent="0.25">
      <c r="A453" s="87" t="s">
        <v>1375</v>
      </c>
      <c r="B453" s="86">
        <v>149900</v>
      </c>
    </row>
    <row r="454" spans="1:2" x14ac:dyDescent="0.25">
      <c r="A454" s="87" t="s">
        <v>1374</v>
      </c>
      <c r="B454" s="86">
        <v>76500</v>
      </c>
    </row>
    <row r="455" spans="1:2" ht="30" x14ac:dyDescent="0.25">
      <c r="A455" s="87" t="s">
        <v>1373</v>
      </c>
      <c r="B455" s="86">
        <v>148900</v>
      </c>
    </row>
    <row r="456" spans="1:2" ht="30" x14ac:dyDescent="0.25">
      <c r="A456" s="87" t="s">
        <v>1372</v>
      </c>
      <c r="B456" s="86">
        <v>424900</v>
      </c>
    </row>
    <row r="457" spans="1:2" ht="30" x14ac:dyDescent="0.25">
      <c r="A457" s="87" t="s">
        <v>1371</v>
      </c>
      <c r="B457" s="86">
        <v>79900</v>
      </c>
    </row>
    <row r="458" spans="1:2" ht="30" x14ac:dyDescent="0.25">
      <c r="A458" s="87" t="s">
        <v>1370</v>
      </c>
      <c r="B458" s="86">
        <v>112900</v>
      </c>
    </row>
    <row r="459" spans="1:2" ht="30" x14ac:dyDescent="0.25">
      <c r="A459" s="87" t="s">
        <v>1369</v>
      </c>
      <c r="B459" s="86">
        <v>89900</v>
      </c>
    </row>
    <row r="460" spans="1:2" ht="30" x14ac:dyDescent="0.25">
      <c r="A460" s="87" t="s">
        <v>1368</v>
      </c>
      <c r="B460" s="86">
        <v>106900</v>
      </c>
    </row>
    <row r="461" spans="1:2" ht="30" x14ac:dyDescent="0.25">
      <c r="A461" s="87" t="s">
        <v>1367</v>
      </c>
      <c r="B461" s="86">
        <v>63900</v>
      </c>
    </row>
    <row r="462" spans="1:2" x14ac:dyDescent="0.25">
      <c r="A462" s="87" t="s">
        <v>1366</v>
      </c>
      <c r="B462" s="86">
        <v>649900</v>
      </c>
    </row>
    <row r="463" spans="1:2" x14ac:dyDescent="0.25">
      <c r="A463" s="87" t="s">
        <v>1365</v>
      </c>
      <c r="B463" s="86">
        <v>6500</v>
      </c>
    </row>
    <row r="464" spans="1:2" x14ac:dyDescent="0.25">
      <c r="A464" s="87" t="s">
        <v>1364</v>
      </c>
      <c r="B464" s="86">
        <v>1</v>
      </c>
    </row>
    <row r="465" spans="1:2" x14ac:dyDescent="0.25">
      <c r="A465" s="87" t="s">
        <v>1363</v>
      </c>
      <c r="B465" s="86">
        <v>4500</v>
      </c>
    </row>
    <row r="466" spans="1:2" x14ac:dyDescent="0.25">
      <c r="A466" s="87" t="s">
        <v>1362</v>
      </c>
      <c r="B466" s="86">
        <v>4500</v>
      </c>
    </row>
    <row r="467" spans="1:2" x14ac:dyDescent="0.25">
      <c r="A467" s="87" t="s">
        <v>1361</v>
      </c>
      <c r="B467" s="86">
        <v>4500</v>
      </c>
    </row>
    <row r="468" spans="1:2" x14ac:dyDescent="0.25">
      <c r="A468" s="87" t="s">
        <v>1360</v>
      </c>
      <c r="B468" s="86">
        <v>3500</v>
      </c>
    </row>
    <row r="469" spans="1:2" x14ac:dyDescent="0.25">
      <c r="A469" s="87" t="s">
        <v>1359</v>
      </c>
      <c r="B469" s="86">
        <v>4500</v>
      </c>
    </row>
    <row r="470" spans="1:2" x14ac:dyDescent="0.25">
      <c r="A470" s="87" t="s">
        <v>1358</v>
      </c>
      <c r="B470" s="86">
        <v>59900</v>
      </c>
    </row>
    <row r="471" spans="1:2" x14ac:dyDescent="0.25">
      <c r="A471" s="87" t="s">
        <v>1357</v>
      </c>
      <c r="B471" s="86">
        <v>89800</v>
      </c>
    </row>
    <row r="472" spans="1:2" x14ac:dyDescent="0.25">
      <c r="A472" s="87" t="s">
        <v>1356</v>
      </c>
      <c r="B472" s="86">
        <v>159900</v>
      </c>
    </row>
    <row r="473" spans="1:2" x14ac:dyDescent="0.25">
      <c r="A473" s="87" t="s">
        <v>1355</v>
      </c>
      <c r="B473" s="86">
        <v>214200</v>
      </c>
    </row>
    <row r="474" spans="1:2" x14ac:dyDescent="0.25">
      <c r="A474" s="87" t="s">
        <v>1354</v>
      </c>
      <c r="B474" s="86">
        <v>192900</v>
      </c>
    </row>
    <row r="475" spans="1:2" ht="30" x14ac:dyDescent="0.25">
      <c r="A475" s="87" t="s">
        <v>1353</v>
      </c>
      <c r="B475" s="86">
        <v>31950</v>
      </c>
    </row>
    <row r="476" spans="1:2" x14ac:dyDescent="0.25">
      <c r="A476" s="87" t="s">
        <v>1352</v>
      </c>
      <c r="B476" s="86">
        <v>299900</v>
      </c>
    </row>
    <row r="477" spans="1:2" x14ac:dyDescent="0.25">
      <c r="A477" s="87" t="s">
        <v>1351</v>
      </c>
      <c r="B477" s="86">
        <v>135000</v>
      </c>
    </row>
    <row r="478" spans="1:2" x14ac:dyDescent="0.25">
      <c r="A478" s="87" t="s">
        <v>1350</v>
      </c>
      <c r="B478" s="86">
        <v>13000</v>
      </c>
    </row>
    <row r="479" spans="1:2" x14ac:dyDescent="0.25">
      <c r="A479" s="87" t="s">
        <v>1349</v>
      </c>
      <c r="B479" s="86">
        <v>13150</v>
      </c>
    </row>
    <row r="480" spans="1:2" x14ac:dyDescent="0.25">
      <c r="A480" s="87" t="s">
        <v>1348</v>
      </c>
      <c r="B480" s="86">
        <v>15400</v>
      </c>
    </row>
    <row r="481" spans="1:2" x14ac:dyDescent="0.25">
      <c r="A481" s="87" t="s">
        <v>1347</v>
      </c>
      <c r="B481" s="86">
        <v>7500</v>
      </c>
    </row>
    <row r="482" spans="1:2" x14ac:dyDescent="0.25">
      <c r="A482" s="87" t="s">
        <v>1346</v>
      </c>
      <c r="B482" s="86">
        <v>22000</v>
      </c>
    </row>
    <row r="483" spans="1:2" x14ac:dyDescent="0.25">
      <c r="A483" s="87" t="s">
        <v>1345</v>
      </c>
      <c r="B483" s="86">
        <v>24600</v>
      </c>
    </row>
    <row r="484" spans="1:2" x14ac:dyDescent="0.25">
      <c r="A484" s="87" t="s">
        <v>1344</v>
      </c>
      <c r="B484" s="86">
        <v>38200</v>
      </c>
    </row>
    <row r="485" spans="1:2" x14ac:dyDescent="0.25">
      <c r="A485" s="87" t="s">
        <v>1343</v>
      </c>
      <c r="B485" s="86">
        <v>54600</v>
      </c>
    </row>
    <row r="486" spans="1:2" x14ac:dyDescent="0.25">
      <c r="A486" s="87" t="s">
        <v>1342</v>
      </c>
      <c r="B486" s="86">
        <v>99750</v>
      </c>
    </row>
    <row r="487" spans="1:2" x14ac:dyDescent="0.25">
      <c r="A487" s="87" t="s">
        <v>1341</v>
      </c>
      <c r="B487" s="86">
        <v>59900</v>
      </c>
    </row>
    <row r="488" spans="1:2" x14ac:dyDescent="0.25">
      <c r="A488" s="87" t="s">
        <v>255</v>
      </c>
      <c r="B488" s="86">
        <v>3400</v>
      </c>
    </row>
    <row r="489" spans="1:2" x14ac:dyDescent="0.25">
      <c r="A489" s="87" t="s">
        <v>1340</v>
      </c>
      <c r="B489" s="86">
        <v>3400</v>
      </c>
    </row>
    <row r="490" spans="1:2" x14ac:dyDescent="0.25">
      <c r="A490" s="87" t="s">
        <v>1340</v>
      </c>
      <c r="B490" s="86">
        <v>3400</v>
      </c>
    </row>
    <row r="491" spans="1:2" x14ac:dyDescent="0.25">
      <c r="A491" s="87" t="s">
        <v>255</v>
      </c>
      <c r="B491" s="86">
        <v>3400</v>
      </c>
    </row>
    <row r="492" spans="1:2" x14ac:dyDescent="0.25">
      <c r="A492" s="87" t="s">
        <v>255</v>
      </c>
      <c r="B492" s="86">
        <v>3400</v>
      </c>
    </row>
    <row r="493" spans="1:2" x14ac:dyDescent="0.25">
      <c r="A493" s="87" t="s">
        <v>255</v>
      </c>
      <c r="B493" s="86">
        <v>3400</v>
      </c>
    </row>
    <row r="494" spans="1:2" x14ac:dyDescent="0.25">
      <c r="A494" s="87" t="s">
        <v>255</v>
      </c>
      <c r="B494" s="86">
        <v>3400</v>
      </c>
    </row>
    <row r="495" spans="1:2" x14ac:dyDescent="0.25">
      <c r="A495" s="87" t="s">
        <v>255</v>
      </c>
      <c r="B495" s="86">
        <v>3400</v>
      </c>
    </row>
    <row r="496" spans="1:2" x14ac:dyDescent="0.25">
      <c r="A496" s="87" t="s">
        <v>255</v>
      </c>
      <c r="B496" s="86">
        <v>3400</v>
      </c>
    </row>
    <row r="497" spans="1:2" x14ac:dyDescent="0.25">
      <c r="A497" s="87" t="s">
        <v>1338</v>
      </c>
      <c r="B497" s="86">
        <v>3060</v>
      </c>
    </row>
    <row r="498" spans="1:2" x14ac:dyDescent="0.25">
      <c r="A498" s="87" t="s">
        <v>1339</v>
      </c>
      <c r="B498" s="86">
        <v>3060</v>
      </c>
    </row>
    <row r="499" spans="1:2" x14ac:dyDescent="0.25">
      <c r="A499" s="87" t="s">
        <v>1338</v>
      </c>
      <c r="B499" s="86">
        <v>3060</v>
      </c>
    </row>
    <row r="500" spans="1:2" ht="30" x14ac:dyDescent="0.25">
      <c r="A500" s="87" t="s">
        <v>1337</v>
      </c>
      <c r="B500" s="86">
        <v>615900</v>
      </c>
    </row>
    <row r="501" spans="1:2" ht="30" x14ac:dyDescent="0.25">
      <c r="A501" s="87" t="s">
        <v>1336</v>
      </c>
      <c r="B501" s="86">
        <v>462900</v>
      </c>
    </row>
    <row r="502" spans="1:2" ht="45" x14ac:dyDescent="0.25">
      <c r="A502" s="87" t="s">
        <v>1335</v>
      </c>
      <c r="B502" s="86">
        <v>449900</v>
      </c>
    </row>
    <row r="503" spans="1:2" ht="45" x14ac:dyDescent="0.25">
      <c r="A503" s="87" t="s">
        <v>1334</v>
      </c>
      <c r="B503" s="86">
        <v>649900</v>
      </c>
    </row>
    <row r="504" spans="1:2" ht="30" x14ac:dyDescent="0.25">
      <c r="A504" s="87" t="s">
        <v>1333</v>
      </c>
      <c r="B504" s="86">
        <v>474900</v>
      </c>
    </row>
    <row r="505" spans="1:2" ht="30" x14ac:dyDescent="0.25">
      <c r="A505" s="87" t="s">
        <v>1332</v>
      </c>
      <c r="B505" s="86">
        <v>474900</v>
      </c>
    </row>
    <row r="506" spans="1:2" ht="30" x14ac:dyDescent="0.25">
      <c r="A506" s="87" t="s">
        <v>1331</v>
      </c>
      <c r="B506" s="86">
        <v>1</v>
      </c>
    </row>
    <row r="507" spans="1:2" ht="30" x14ac:dyDescent="0.25">
      <c r="A507" s="87" t="s">
        <v>1330</v>
      </c>
      <c r="B507" s="86">
        <v>499900</v>
      </c>
    </row>
    <row r="508" spans="1:2" ht="30" x14ac:dyDescent="0.25">
      <c r="A508" s="87" t="s">
        <v>1329</v>
      </c>
      <c r="B508" s="86">
        <v>199900</v>
      </c>
    </row>
    <row r="509" spans="1:2" ht="30" x14ac:dyDescent="0.25">
      <c r="A509" s="87" t="s">
        <v>1328</v>
      </c>
      <c r="B509" s="86">
        <v>238900</v>
      </c>
    </row>
    <row r="510" spans="1:2" ht="30" x14ac:dyDescent="0.25">
      <c r="A510" s="87" t="s">
        <v>1327</v>
      </c>
      <c r="B510" s="86">
        <v>363900</v>
      </c>
    </row>
    <row r="511" spans="1:2" ht="30" x14ac:dyDescent="0.25">
      <c r="A511" s="87" t="s">
        <v>1326</v>
      </c>
      <c r="B511" s="86">
        <v>301900</v>
      </c>
    </row>
    <row r="512" spans="1:2" ht="30" x14ac:dyDescent="0.25">
      <c r="A512" s="87" t="s">
        <v>1325</v>
      </c>
      <c r="B512" s="86">
        <v>599900</v>
      </c>
    </row>
    <row r="513" spans="1:2" ht="45" x14ac:dyDescent="0.25">
      <c r="A513" s="87" t="s">
        <v>1324</v>
      </c>
      <c r="B513" s="86">
        <v>695900</v>
      </c>
    </row>
    <row r="514" spans="1:2" ht="45" x14ac:dyDescent="0.25">
      <c r="A514" s="87" t="s">
        <v>1323</v>
      </c>
      <c r="B514" s="86">
        <v>567900</v>
      </c>
    </row>
    <row r="515" spans="1:2" x14ac:dyDescent="0.25">
      <c r="A515" s="87" t="s">
        <v>1322</v>
      </c>
      <c r="B515" s="86">
        <v>75900</v>
      </c>
    </row>
    <row r="516" spans="1:2" x14ac:dyDescent="0.25">
      <c r="A516" s="87" t="s">
        <v>1321</v>
      </c>
      <c r="B516" s="86">
        <v>44900</v>
      </c>
    </row>
    <row r="517" spans="1:2" x14ac:dyDescent="0.25">
      <c r="A517" s="87" t="s">
        <v>1320</v>
      </c>
      <c r="B517" s="86">
        <v>259900</v>
      </c>
    </row>
    <row r="518" spans="1:2" ht="30" x14ac:dyDescent="0.25">
      <c r="A518" s="87" t="s">
        <v>1319</v>
      </c>
      <c r="B518" s="86">
        <v>250900</v>
      </c>
    </row>
    <row r="519" spans="1:2" ht="30" x14ac:dyDescent="0.25">
      <c r="A519" s="87" t="s">
        <v>1318</v>
      </c>
      <c r="B519" s="86">
        <v>250900</v>
      </c>
    </row>
    <row r="520" spans="1:2" x14ac:dyDescent="0.25">
      <c r="A520" s="87" t="s">
        <v>1317</v>
      </c>
      <c r="B520" s="86">
        <v>270900</v>
      </c>
    </row>
    <row r="521" spans="1:2" ht="30" x14ac:dyDescent="0.25">
      <c r="A521" s="87" t="s">
        <v>1316</v>
      </c>
      <c r="B521" s="86">
        <v>349900</v>
      </c>
    </row>
    <row r="522" spans="1:2" ht="30" x14ac:dyDescent="0.25">
      <c r="A522" s="87" t="s">
        <v>1315</v>
      </c>
      <c r="B522" s="86">
        <v>250900</v>
      </c>
    </row>
    <row r="523" spans="1:2" ht="30" x14ac:dyDescent="0.25">
      <c r="A523" s="87" t="s">
        <v>1314</v>
      </c>
      <c r="B523" s="86">
        <v>350900</v>
      </c>
    </row>
    <row r="524" spans="1:2" ht="30" x14ac:dyDescent="0.25">
      <c r="A524" s="87" t="s">
        <v>1313</v>
      </c>
      <c r="B524" s="86">
        <v>250900</v>
      </c>
    </row>
    <row r="525" spans="1:2" ht="30" x14ac:dyDescent="0.25">
      <c r="A525" s="87" t="s">
        <v>1312</v>
      </c>
      <c r="B525" s="86">
        <v>133900</v>
      </c>
    </row>
    <row r="526" spans="1:2" ht="30" x14ac:dyDescent="0.25">
      <c r="A526" s="87" t="s">
        <v>1311</v>
      </c>
      <c r="B526" s="86">
        <v>99900</v>
      </c>
    </row>
    <row r="527" spans="1:2" ht="30" x14ac:dyDescent="0.25">
      <c r="A527" s="87" t="s">
        <v>1310</v>
      </c>
      <c r="B527" s="86">
        <v>324900</v>
      </c>
    </row>
    <row r="528" spans="1:2" ht="45" x14ac:dyDescent="0.25">
      <c r="A528" s="87" t="s">
        <v>1309</v>
      </c>
      <c r="B528" s="86">
        <v>965900</v>
      </c>
    </row>
    <row r="529" spans="1:2" ht="45" x14ac:dyDescent="0.25">
      <c r="A529" s="87" t="s">
        <v>1308</v>
      </c>
      <c r="B529" s="86">
        <v>884900</v>
      </c>
    </row>
    <row r="530" spans="1:2" ht="30" x14ac:dyDescent="0.25">
      <c r="A530" s="87" t="s">
        <v>1307</v>
      </c>
      <c r="B530" s="86">
        <v>312900</v>
      </c>
    </row>
    <row r="531" spans="1:2" ht="30" x14ac:dyDescent="0.25">
      <c r="A531" s="87" t="s">
        <v>1306</v>
      </c>
      <c r="B531" s="86">
        <v>249900</v>
      </c>
    </row>
    <row r="532" spans="1:2" ht="45" x14ac:dyDescent="0.25">
      <c r="A532" s="87" t="s">
        <v>1305</v>
      </c>
      <c r="B532" s="86">
        <v>3125000</v>
      </c>
    </row>
    <row r="533" spans="1:2" ht="30" x14ac:dyDescent="0.25">
      <c r="A533" s="87" t="s">
        <v>1304</v>
      </c>
      <c r="B533" s="86">
        <v>49900</v>
      </c>
    </row>
    <row r="534" spans="1:2" ht="30" x14ac:dyDescent="0.25">
      <c r="A534" s="87" t="s">
        <v>1303</v>
      </c>
      <c r="B534" s="86">
        <v>59900</v>
      </c>
    </row>
    <row r="535" spans="1:2" ht="30" x14ac:dyDescent="0.25">
      <c r="A535" s="87" t="s">
        <v>1302</v>
      </c>
      <c r="B535" s="86">
        <v>33400</v>
      </c>
    </row>
    <row r="536" spans="1:2" ht="30" x14ac:dyDescent="0.25">
      <c r="A536" s="87" t="s">
        <v>1301</v>
      </c>
      <c r="B536" s="86">
        <v>6600</v>
      </c>
    </row>
    <row r="537" spans="1:2" ht="30" x14ac:dyDescent="0.25">
      <c r="A537" s="87" t="s">
        <v>1300</v>
      </c>
      <c r="B537" s="86">
        <v>10800</v>
      </c>
    </row>
    <row r="538" spans="1:2" ht="30" x14ac:dyDescent="0.25">
      <c r="A538" s="87" t="s">
        <v>1299</v>
      </c>
      <c r="B538" s="86">
        <v>36900</v>
      </c>
    </row>
    <row r="539" spans="1:2" ht="30" x14ac:dyDescent="0.25">
      <c r="A539" s="87" t="s">
        <v>1298</v>
      </c>
      <c r="B539" s="86">
        <v>40900</v>
      </c>
    </row>
    <row r="540" spans="1:2" ht="30" x14ac:dyDescent="0.25">
      <c r="A540" s="87" t="s">
        <v>1297</v>
      </c>
      <c r="B540" s="86">
        <v>80900</v>
      </c>
    </row>
    <row r="541" spans="1:2" ht="45" x14ac:dyDescent="0.25">
      <c r="A541" s="87" t="s">
        <v>1296</v>
      </c>
      <c r="B541" s="86">
        <v>503900</v>
      </c>
    </row>
    <row r="542" spans="1:2" ht="30" x14ac:dyDescent="0.25">
      <c r="A542" s="87" t="s">
        <v>1295</v>
      </c>
      <c r="B542" s="86">
        <v>524900</v>
      </c>
    </row>
    <row r="543" spans="1:2" ht="45" x14ac:dyDescent="0.25">
      <c r="A543" s="87" t="s">
        <v>1294</v>
      </c>
      <c r="B543" s="86">
        <v>546900</v>
      </c>
    </row>
    <row r="544" spans="1:2" ht="30" x14ac:dyDescent="0.25">
      <c r="A544" s="87" t="s">
        <v>1293</v>
      </c>
      <c r="B544" s="86">
        <v>846900</v>
      </c>
    </row>
    <row r="545" spans="1:2" ht="45" x14ac:dyDescent="0.25">
      <c r="A545" s="87" t="s">
        <v>1292</v>
      </c>
      <c r="B545" s="86">
        <v>591900</v>
      </c>
    </row>
    <row r="546" spans="1:2" ht="45" x14ac:dyDescent="0.25">
      <c r="A546" s="87" t="s">
        <v>1291</v>
      </c>
      <c r="B546" s="86">
        <v>914900</v>
      </c>
    </row>
    <row r="547" spans="1:2" ht="45" x14ac:dyDescent="0.25">
      <c r="A547" s="87" t="s">
        <v>1290</v>
      </c>
      <c r="B547" s="86">
        <v>615900</v>
      </c>
    </row>
    <row r="548" spans="1:2" ht="45" x14ac:dyDescent="0.25">
      <c r="A548" s="87" t="s">
        <v>1289</v>
      </c>
      <c r="B548" s="86">
        <v>878900</v>
      </c>
    </row>
    <row r="549" spans="1:2" ht="30" x14ac:dyDescent="0.25">
      <c r="A549" s="87" t="s">
        <v>1288</v>
      </c>
      <c r="B549" s="86">
        <v>452900</v>
      </c>
    </row>
    <row r="550" spans="1:2" x14ac:dyDescent="0.25">
      <c r="A550" s="87" t="s">
        <v>1287</v>
      </c>
      <c r="B550" s="86">
        <v>468900</v>
      </c>
    </row>
    <row r="551" spans="1:2" ht="30" x14ac:dyDescent="0.25">
      <c r="A551" s="87" t="s">
        <v>1286</v>
      </c>
      <c r="B551" s="86">
        <v>468900</v>
      </c>
    </row>
    <row r="552" spans="1:2" ht="30" x14ac:dyDescent="0.25">
      <c r="A552" s="87" t="s">
        <v>1285</v>
      </c>
      <c r="B552" s="86">
        <v>378900</v>
      </c>
    </row>
    <row r="553" spans="1:2" ht="30" x14ac:dyDescent="0.25">
      <c r="A553" s="87" t="s">
        <v>1284</v>
      </c>
      <c r="B553" s="86">
        <v>611900</v>
      </c>
    </row>
    <row r="554" spans="1:2" ht="30" x14ac:dyDescent="0.25">
      <c r="A554" s="87" t="s">
        <v>1283</v>
      </c>
      <c r="B554" s="86">
        <v>331900</v>
      </c>
    </row>
    <row r="555" spans="1:2" ht="30" x14ac:dyDescent="0.25">
      <c r="A555" s="87" t="s">
        <v>1282</v>
      </c>
      <c r="B555" s="86">
        <v>573900</v>
      </c>
    </row>
    <row r="556" spans="1:2" ht="30" x14ac:dyDescent="0.25">
      <c r="A556" s="87" t="s">
        <v>1281</v>
      </c>
      <c r="B556" s="86">
        <v>302900</v>
      </c>
    </row>
    <row r="557" spans="1:2" ht="30" x14ac:dyDescent="0.25">
      <c r="A557" s="87" t="s">
        <v>1280</v>
      </c>
      <c r="B557" s="86">
        <v>91900</v>
      </c>
    </row>
    <row r="558" spans="1:2" ht="30" x14ac:dyDescent="0.25">
      <c r="A558" s="87" t="s">
        <v>1279</v>
      </c>
      <c r="B558" s="86">
        <v>209900</v>
      </c>
    </row>
    <row r="559" spans="1:2" ht="45" x14ac:dyDescent="0.25">
      <c r="A559" s="87" t="s">
        <v>1278</v>
      </c>
      <c r="B559" s="86">
        <v>125900</v>
      </c>
    </row>
    <row r="560" spans="1:2" ht="30" x14ac:dyDescent="0.25">
      <c r="A560" s="87" t="s">
        <v>1277</v>
      </c>
      <c r="B560" s="86">
        <v>149900</v>
      </c>
    </row>
    <row r="561" spans="1:2" ht="30" x14ac:dyDescent="0.25">
      <c r="A561" s="87" t="s">
        <v>1276</v>
      </c>
      <c r="B561" s="86">
        <v>178900</v>
      </c>
    </row>
    <row r="562" spans="1:2" ht="30" x14ac:dyDescent="0.25">
      <c r="A562" s="87" t="s">
        <v>1275</v>
      </c>
      <c r="B562" s="86">
        <v>78900</v>
      </c>
    </row>
    <row r="563" spans="1:2" ht="30" x14ac:dyDescent="0.25">
      <c r="A563" s="87" t="s">
        <v>1274</v>
      </c>
      <c r="B563" s="86">
        <v>429900</v>
      </c>
    </row>
    <row r="564" spans="1:2" ht="30" x14ac:dyDescent="0.25">
      <c r="A564" s="87" t="s">
        <v>1273</v>
      </c>
      <c r="B564" s="86">
        <v>231900</v>
      </c>
    </row>
    <row r="565" spans="1:2" ht="30" x14ac:dyDescent="0.25">
      <c r="A565" s="87" t="s">
        <v>1272</v>
      </c>
      <c r="B565" s="86">
        <v>239900</v>
      </c>
    </row>
    <row r="566" spans="1:2" ht="30" x14ac:dyDescent="0.25">
      <c r="A566" s="87" t="s">
        <v>1271</v>
      </c>
      <c r="B566" s="86">
        <v>214900</v>
      </c>
    </row>
    <row r="567" spans="1:2" ht="30" x14ac:dyDescent="0.25">
      <c r="A567" s="87" t="s">
        <v>1270</v>
      </c>
      <c r="B567" s="86">
        <v>222900</v>
      </c>
    </row>
    <row r="568" spans="1:2" ht="30" x14ac:dyDescent="0.25">
      <c r="A568" s="87" t="s">
        <v>1269</v>
      </c>
      <c r="B568" s="86">
        <v>336900</v>
      </c>
    </row>
    <row r="569" spans="1:2" ht="30" x14ac:dyDescent="0.25">
      <c r="A569" s="87" t="s">
        <v>1268</v>
      </c>
      <c r="B569" s="86">
        <v>135900</v>
      </c>
    </row>
    <row r="570" spans="1:2" ht="30" x14ac:dyDescent="0.25">
      <c r="A570" s="87" t="s">
        <v>1267</v>
      </c>
      <c r="B570" s="86">
        <v>149900</v>
      </c>
    </row>
    <row r="571" spans="1:2" ht="30" x14ac:dyDescent="0.25">
      <c r="A571" s="87" t="s">
        <v>1266</v>
      </c>
      <c r="B571" s="86">
        <v>252900</v>
      </c>
    </row>
    <row r="572" spans="1:2" ht="30" x14ac:dyDescent="0.25">
      <c r="A572" s="87" t="s">
        <v>1265</v>
      </c>
      <c r="B572" s="86">
        <v>246900</v>
      </c>
    </row>
    <row r="573" spans="1:2" ht="30" x14ac:dyDescent="0.25">
      <c r="A573" s="87" t="s">
        <v>1264</v>
      </c>
      <c r="B573" s="86">
        <v>429900</v>
      </c>
    </row>
    <row r="574" spans="1:2" ht="45" x14ac:dyDescent="0.25">
      <c r="A574" s="87" t="s">
        <v>1263</v>
      </c>
      <c r="B574" s="86">
        <v>345900</v>
      </c>
    </row>
    <row r="575" spans="1:2" ht="30" x14ac:dyDescent="0.25">
      <c r="A575" s="87" t="s">
        <v>1262</v>
      </c>
      <c r="B575" s="86">
        <v>149900</v>
      </c>
    </row>
    <row r="576" spans="1:2" ht="30" x14ac:dyDescent="0.25">
      <c r="A576" s="87" t="s">
        <v>1261</v>
      </c>
      <c r="B576" s="86">
        <v>506900</v>
      </c>
    </row>
    <row r="577" spans="1:2" ht="30" x14ac:dyDescent="0.25">
      <c r="A577" s="87" t="s">
        <v>1260</v>
      </c>
      <c r="B577" s="86">
        <v>219900</v>
      </c>
    </row>
    <row r="578" spans="1:2" ht="30" x14ac:dyDescent="0.25">
      <c r="A578" s="87" t="s">
        <v>1259</v>
      </c>
      <c r="B578" s="86">
        <v>249900</v>
      </c>
    </row>
    <row r="579" spans="1:2" ht="30" x14ac:dyDescent="0.25">
      <c r="A579" s="87" t="s">
        <v>1258</v>
      </c>
      <c r="B579" s="86">
        <v>199900</v>
      </c>
    </row>
    <row r="580" spans="1:2" ht="30" x14ac:dyDescent="0.25">
      <c r="A580" s="87" t="s">
        <v>1257</v>
      </c>
      <c r="B580" s="86">
        <v>229900</v>
      </c>
    </row>
    <row r="581" spans="1:2" ht="30" x14ac:dyDescent="0.25">
      <c r="A581" s="87" t="s">
        <v>1256</v>
      </c>
      <c r="B581" s="86">
        <v>349900</v>
      </c>
    </row>
    <row r="582" spans="1:2" ht="30" x14ac:dyDescent="0.25">
      <c r="A582" s="87" t="s">
        <v>1255</v>
      </c>
      <c r="B582" s="86">
        <v>299900</v>
      </c>
    </row>
    <row r="583" spans="1:2" ht="45" x14ac:dyDescent="0.25">
      <c r="A583" s="87" t="s">
        <v>1254</v>
      </c>
      <c r="B583" s="86">
        <v>507900</v>
      </c>
    </row>
    <row r="584" spans="1:2" ht="30" x14ac:dyDescent="0.25">
      <c r="A584" s="87" t="s">
        <v>1253</v>
      </c>
      <c r="B584" s="86">
        <v>237900</v>
      </c>
    </row>
    <row r="585" spans="1:2" ht="30" x14ac:dyDescent="0.25">
      <c r="A585" s="87" t="s">
        <v>1252</v>
      </c>
      <c r="B585" s="86">
        <v>482900</v>
      </c>
    </row>
    <row r="586" spans="1:2" ht="30" x14ac:dyDescent="0.25">
      <c r="A586" s="87" t="s">
        <v>1251</v>
      </c>
      <c r="B586" s="86">
        <v>139900</v>
      </c>
    </row>
    <row r="587" spans="1:2" ht="30" x14ac:dyDescent="0.25">
      <c r="A587" s="87" t="s">
        <v>1250</v>
      </c>
      <c r="B587" s="86">
        <v>249900</v>
      </c>
    </row>
    <row r="588" spans="1:2" ht="30" x14ac:dyDescent="0.25">
      <c r="A588" s="87" t="s">
        <v>1249</v>
      </c>
      <c r="B588" s="86">
        <v>279900</v>
      </c>
    </row>
    <row r="589" spans="1:2" ht="30" x14ac:dyDescent="0.25">
      <c r="A589" s="87" t="s">
        <v>1248</v>
      </c>
      <c r="B589" s="86">
        <v>389900</v>
      </c>
    </row>
    <row r="590" spans="1:2" ht="30" x14ac:dyDescent="0.25">
      <c r="A590" s="87" t="s">
        <v>1247</v>
      </c>
      <c r="B590" s="86">
        <v>761900</v>
      </c>
    </row>
    <row r="591" spans="1:2" ht="30" x14ac:dyDescent="0.25">
      <c r="A591" s="87" t="s">
        <v>1246</v>
      </c>
      <c r="B591" s="86">
        <v>589900</v>
      </c>
    </row>
    <row r="592" spans="1:2" ht="30" x14ac:dyDescent="0.25">
      <c r="A592" s="87" t="s">
        <v>1245</v>
      </c>
      <c r="B592" s="86">
        <v>559900</v>
      </c>
    </row>
    <row r="593" spans="1:2" ht="30" x14ac:dyDescent="0.25">
      <c r="A593" s="87" t="s">
        <v>1244</v>
      </c>
      <c r="B593" s="86">
        <v>999900</v>
      </c>
    </row>
    <row r="594" spans="1:2" ht="30" x14ac:dyDescent="0.25">
      <c r="A594" s="87" t="s">
        <v>1243</v>
      </c>
      <c r="B594" s="86">
        <v>559900</v>
      </c>
    </row>
    <row r="595" spans="1:2" ht="30" x14ac:dyDescent="0.25">
      <c r="A595" s="87" t="s">
        <v>1242</v>
      </c>
      <c r="B595" s="86">
        <v>599900</v>
      </c>
    </row>
    <row r="596" spans="1:2" ht="30" x14ac:dyDescent="0.25">
      <c r="A596" s="87" t="s">
        <v>1241</v>
      </c>
      <c r="B596" s="86">
        <v>949900</v>
      </c>
    </row>
    <row r="597" spans="1:2" ht="45" x14ac:dyDescent="0.25">
      <c r="A597" s="87" t="s">
        <v>1240</v>
      </c>
      <c r="B597" s="86">
        <v>686900</v>
      </c>
    </row>
    <row r="598" spans="1:2" ht="30" x14ac:dyDescent="0.25">
      <c r="A598" s="87" t="s">
        <v>1239</v>
      </c>
      <c r="B598" s="86">
        <v>909900</v>
      </c>
    </row>
    <row r="599" spans="1:2" ht="45" x14ac:dyDescent="0.25">
      <c r="A599" s="87" t="s">
        <v>1238</v>
      </c>
      <c r="B599" s="86">
        <v>686900</v>
      </c>
    </row>
    <row r="600" spans="1:2" ht="30" x14ac:dyDescent="0.25">
      <c r="A600" s="87" t="s">
        <v>1237</v>
      </c>
      <c r="B600" s="86">
        <v>449900</v>
      </c>
    </row>
    <row r="601" spans="1:2" ht="30" x14ac:dyDescent="0.25">
      <c r="A601" s="87" t="s">
        <v>1236</v>
      </c>
      <c r="B601" s="86">
        <v>749900</v>
      </c>
    </row>
    <row r="602" spans="1:2" ht="30" x14ac:dyDescent="0.25">
      <c r="A602" s="87" t="s">
        <v>1235</v>
      </c>
      <c r="B602" s="86">
        <v>718900</v>
      </c>
    </row>
    <row r="603" spans="1:2" ht="30" x14ac:dyDescent="0.25">
      <c r="A603" s="87" t="s">
        <v>1234</v>
      </c>
      <c r="B603" s="86">
        <v>718900</v>
      </c>
    </row>
    <row r="604" spans="1:2" ht="30" x14ac:dyDescent="0.25">
      <c r="A604" s="87" t="s">
        <v>1233</v>
      </c>
      <c r="B604" s="86">
        <v>379900</v>
      </c>
    </row>
    <row r="605" spans="1:2" ht="30" x14ac:dyDescent="0.25">
      <c r="A605" s="87" t="s">
        <v>1232</v>
      </c>
      <c r="B605" s="86">
        <v>304900</v>
      </c>
    </row>
    <row r="606" spans="1:2" ht="30" x14ac:dyDescent="0.25">
      <c r="A606" s="87" t="s">
        <v>1231</v>
      </c>
      <c r="B606" s="86">
        <v>289900</v>
      </c>
    </row>
    <row r="607" spans="1:2" ht="30" x14ac:dyDescent="0.25">
      <c r="A607" s="87" t="s">
        <v>1230</v>
      </c>
      <c r="B607" s="86">
        <v>622900</v>
      </c>
    </row>
    <row r="608" spans="1:2" ht="30" x14ac:dyDescent="0.25">
      <c r="A608" s="87" t="s">
        <v>1229</v>
      </c>
      <c r="B608" s="86">
        <v>369900</v>
      </c>
    </row>
    <row r="609" spans="1:2" ht="30" x14ac:dyDescent="0.25">
      <c r="A609" s="87" t="s">
        <v>1228</v>
      </c>
      <c r="B609" s="86">
        <v>441900</v>
      </c>
    </row>
    <row r="610" spans="1:2" ht="30" x14ac:dyDescent="0.25">
      <c r="A610" s="87" t="s">
        <v>1227</v>
      </c>
      <c r="B610" s="86">
        <v>489900</v>
      </c>
    </row>
    <row r="611" spans="1:2" x14ac:dyDescent="0.25">
      <c r="A611" s="87" t="s">
        <v>1226</v>
      </c>
      <c r="B611" s="86">
        <v>10900</v>
      </c>
    </row>
    <row r="612" spans="1:2" x14ac:dyDescent="0.25">
      <c r="A612" s="87" t="s">
        <v>1225</v>
      </c>
      <c r="B612" s="86">
        <v>11900</v>
      </c>
    </row>
    <row r="613" spans="1:2" ht="30" x14ac:dyDescent="0.25">
      <c r="A613" s="87" t="s">
        <v>1224</v>
      </c>
      <c r="B613" s="86">
        <v>14900</v>
      </c>
    </row>
    <row r="614" spans="1:2" ht="45" x14ac:dyDescent="0.25">
      <c r="A614" s="87" t="s">
        <v>1223</v>
      </c>
      <c r="B614" s="86">
        <v>33900</v>
      </c>
    </row>
    <row r="615" spans="1:2" ht="30" x14ac:dyDescent="0.25">
      <c r="A615" s="87" t="s">
        <v>1222</v>
      </c>
      <c r="B615" s="86">
        <v>75900</v>
      </c>
    </row>
    <row r="616" spans="1:2" ht="45" x14ac:dyDescent="0.25">
      <c r="A616" s="87" t="s">
        <v>1221</v>
      </c>
      <c r="B616" s="86">
        <v>32900</v>
      </c>
    </row>
    <row r="617" spans="1:2" ht="30" x14ac:dyDescent="0.25">
      <c r="A617" s="87" t="s">
        <v>1220</v>
      </c>
      <c r="B617" s="86">
        <v>64900</v>
      </c>
    </row>
    <row r="618" spans="1:2" ht="30" x14ac:dyDescent="0.25">
      <c r="A618" s="87" t="s">
        <v>1219</v>
      </c>
      <c r="B618" s="86">
        <v>5900</v>
      </c>
    </row>
    <row r="619" spans="1:2" ht="30" x14ac:dyDescent="0.25">
      <c r="A619" s="87" t="s">
        <v>1218</v>
      </c>
      <c r="B619" s="86">
        <v>5900</v>
      </c>
    </row>
    <row r="620" spans="1:2" ht="30" x14ac:dyDescent="0.25">
      <c r="A620" s="87" t="s">
        <v>1217</v>
      </c>
      <c r="B620" s="86">
        <v>5900</v>
      </c>
    </row>
    <row r="621" spans="1:2" ht="45" x14ac:dyDescent="0.25">
      <c r="A621" s="87" t="s">
        <v>1216</v>
      </c>
      <c r="B621" s="86">
        <v>36900</v>
      </c>
    </row>
    <row r="622" spans="1:2" ht="30" x14ac:dyDescent="0.25">
      <c r="A622" s="87" t="s">
        <v>1215</v>
      </c>
      <c r="B622" s="86">
        <v>47900</v>
      </c>
    </row>
    <row r="623" spans="1:2" ht="30" x14ac:dyDescent="0.25">
      <c r="A623" s="87" t="s">
        <v>1214</v>
      </c>
      <c r="B623" s="86">
        <v>22900</v>
      </c>
    </row>
    <row r="624" spans="1:2" ht="30" x14ac:dyDescent="0.25">
      <c r="A624" s="87" t="s">
        <v>1213</v>
      </c>
      <c r="B624" s="86">
        <v>3900</v>
      </c>
    </row>
    <row r="625" spans="1:2" ht="30" x14ac:dyDescent="0.25">
      <c r="A625" s="87" t="s">
        <v>1212</v>
      </c>
      <c r="B625" s="86">
        <v>5900</v>
      </c>
    </row>
    <row r="626" spans="1:2" ht="30" x14ac:dyDescent="0.25">
      <c r="A626" s="87" t="s">
        <v>1211</v>
      </c>
      <c r="B626" s="86">
        <v>5900</v>
      </c>
    </row>
    <row r="627" spans="1:2" ht="30" x14ac:dyDescent="0.25">
      <c r="A627" s="87" t="s">
        <v>1210</v>
      </c>
      <c r="B627" s="86">
        <v>5900</v>
      </c>
    </row>
    <row r="628" spans="1:2" ht="30" x14ac:dyDescent="0.25">
      <c r="A628" s="87" t="s">
        <v>1209</v>
      </c>
      <c r="B628" s="86">
        <v>5900</v>
      </c>
    </row>
    <row r="629" spans="1:2" ht="30" x14ac:dyDescent="0.25">
      <c r="A629" s="87" t="s">
        <v>1208</v>
      </c>
      <c r="B629" s="86">
        <v>5900</v>
      </c>
    </row>
    <row r="630" spans="1:2" ht="30" x14ac:dyDescent="0.25">
      <c r="A630" s="87" t="s">
        <v>1207</v>
      </c>
      <c r="B630" s="86">
        <v>5900</v>
      </c>
    </row>
    <row r="631" spans="1:2" ht="30" x14ac:dyDescent="0.25">
      <c r="A631" s="87" t="s">
        <v>1206</v>
      </c>
      <c r="B631" s="86">
        <v>5900</v>
      </c>
    </row>
    <row r="632" spans="1:2" ht="30" x14ac:dyDescent="0.25">
      <c r="A632" s="87" t="s">
        <v>1205</v>
      </c>
      <c r="B632" s="86">
        <v>5900</v>
      </c>
    </row>
    <row r="633" spans="1:2" ht="30" x14ac:dyDescent="0.25">
      <c r="A633" s="87" t="s">
        <v>1204</v>
      </c>
      <c r="B633" s="86">
        <v>5900</v>
      </c>
    </row>
    <row r="634" spans="1:2" x14ac:dyDescent="0.25">
      <c r="A634" s="87" t="s">
        <v>1203</v>
      </c>
      <c r="B634" s="86">
        <v>16900</v>
      </c>
    </row>
    <row r="635" spans="1:2" ht="30" x14ac:dyDescent="0.25">
      <c r="A635" s="87" t="s">
        <v>1202</v>
      </c>
      <c r="B635" s="86">
        <v>47900</v>
      </c>
    </row>
    <row r="636" spans="1:2" ht="30" x14ac:dyDescent="0.25">
      <c r="A636" s="87" t="s">
        <v>1201</v>
      </c>
      <c r="B636" s="86">
        <v>5900</v>
      </c>
    </row>
    <row r="637" spans="1:2" ht="30" x14ac:dyDescent="0.25">
      <c r="A637" s="87" t="s">
        <v>1200</v>
      </c>
      <c r="B637" s="86">
        <v>5900</v>
      </c>
    </row>
    <row r="638" spans="1:2" ht="30" x14ac:dyDescent="0.25">
      <c r="A638" s="87" t="s">
        <v>1199</v>
      </c>
      <c r="B638" s="86">
        <v>5900</v>
      </c>
    </row>
    <row r="639" spans="1:2" ht="30" x14ac:dyDescent="0.25">
      <c r="A639" s="87" t="s">
        <v>1198</v>
      </c>
      <c r="B639" s="86">
        <v>33900</v>
      </c>
    </row>
    <row r="640" spans="1:2" ht="45" x14ac:dyDescent="0.25">
      <c r="A640" s="87" t="s">
        <v>1197</v>
      </c>
      <c r="B640" s="86">
        <v>37900</v>
      </c>
    </row>
    <row r="641" spans="1:2" ht="60" x14ac:dyDescent="0.25">
      <c r="A641" s="87" t="s">
        <v>1196</v>
      </c>
      <c r="B641" s="86">
        <v>22900</v>
      </c>
    </row>
    <row r="642" spans="1:2" ht="45" x14ac:dyDescent="0.25">
      <c r="A642" s="87" t="s">
        <v>1195</v>
      </c>
      <c r="B642" s="86">
        <v>37900</v>
      </c>
    </row>
    <row r="643" spans="1:2" ht="45" x14ac:dyDescent="0.25">
      <c r="A643" s="87" t="s">
        <v>1194</v>
      </c>
      <c r="B643" s="86">
        <v>22900</v>
      </c>
    </row>
    <row r="644" spans="1:2" ht="30" x14ac:dyDescent="0.25">
      <c r="A644" s="87" t="s">
        <v>1193</v>
      </c>
      <c r="B644" s="86">
        <v>4900</v>
      </c>
    </row>
    <row r="645" spans="1:2" ht="30" x14ac:dyDescent="0.25">
      <c r="A645" s="87" t="s">
        <v>1192</v>
      </c>
      <c r="B645" s="86">
        <v>25900</v>
      </c>
    </row>
    <row r="646" spans="1:2" ht="45" x14ac:dyDescent="0.25">
      <c r="A646" s="87" t="s">
        <v>1191</v>
      </c>
      <c r="B646" s="86">
        <v>32900</v>
      </c>
    </row>
    <row r="647" spans="1:2" ht="30" x14ac:dyDescent="0.25">
      <c r="A647" s="87" t="s">
        <v>1190</v>
      </c>
      <c r="B647" s="86">
        <v>29900</v>
      </c>
    </row>
    <row r="648" spans="1:2" ht="30" x14ac:dyDescent="0.25">
      <c r="A648" s="87" t="s">
        <v>1189</v>
      </c>
      <c r="B648" s="86">
        <v>35900</v>
      </c>
    </row>
    <row r="649" spans="1:2" ht="30" x14ac:dyDescent="0.25">
      <c r="A649" s="87" t="s">
        <v>1188</v>
      </c>
      <c r="B649" s="86">
        <v>26900</v>
      </c>
    </row>
    <row r="650" spans="1:2" ht="30" x14ac:dyDescent="0.25">
      <c r="A650" s="87" t="s">
        <v>1187</v>
      </c>
      <c r="B650" s="86">
        <v>27900</v>
      </c>
    </row>
    <row r="651" spans="1:2" ht="45" x14ac:dyDescent="0.25">
      <c r="A651" s="87" t="s">
        <v>1186</v>
      </c>
      <c r="B651" s="86">
        <v>55900</v>
      </c>
    </row>
    <row r="652" spans="1:2" ht="60" x14ac:dyDescent="0.25">
      <c r="A652" s="87" t="s">
        <v>1185</v>
      </c>
      <c r="B652" s="86">
        <v>53900</v>
      </c>
    </row>
    <row r="653" spans="1:2" ht="30" x14ac:dyDescent="0.25">
      <c r="A653" s="87" t="s">
        <v>1184</v>
      </c>
      <c r="B653" s="86">
        <v>36900</v>
      </c>
    </row>
    <row r="654" spans="1:2" ht="45" x14ac:dyDescent="0.25">
      <c r="A654" s="87" t="s">
        <v>1183</v>
      </c>
      <c r="B654" s="86">
        <v>33900</v>
      </c>
    </row>
    <row r="655" spans="1:2" ht="45" x14ac:dyDescent="0.25">
      <c r="A655" s="87" t="s">
        <v>1182</v>
      </c>
      <c r="B655" s="86">
        <v>36900</v>
      </c>
    </row>
    <row r="656" spans="1:2" ht="30" x14ac:dyDescent="0.25">
      <c r="A656" s="87" t="s">
        <v>1181</v>
      </c>
      <c r="B656" s="86">
        <v>5900</v>
      </c>
    </row>
    <row r="657" spans="1:2" ht="30" x14ac:dyDescent="0.25">
      <c r="A657" s="87" t="s">
        <v>1180</v>
      </c>
      <c r="B657" s="86">
        <v>30900</v>
      </c>
    </row>
    <row r="658" spans="1:2" ht="30" x14ac:dyDescent="0.25">
      <c r="A658" s="87" t="s">
        <v>1179</v>
      </c>
      <c r="B658" s="86">
        <v>5900</v>
      </c>
    </row>
    <row r="659" spans="1:2" ht="30" x14ac:dyDescent="0.25">
      <c r="A659" s="87" t="s">
        <v>1178</v>
      </c>
      <c r="B659" s="86">
        <v>41900</v>
      </c>
    </row>
    <row r="660" spans="1:2" ht="30" x14ac:dyDescent="0.25">
      <c r="A660" s="87" t="s">
        <v>1177</v>
      </c>
      <c r="B660" s="86">
        <v>56900</v>
      </c>
    </row>
    <row r="661" spans="1:2" ht="30" x14ac:dyDescent="0.25">
      <c r="A661" s="87" t="s">
        <v>1176</v>
      </c>
      <c r="B661" s="86">
        <v>61900</v>
      </c>
    </row>
    <row r="662" spans="1:2" ht="30" x14ac:dyDescent="0.25">
      <c r="A662" s="87" t="s">
        <v>1175</v>
      </c>
      <c r="B662" s="86">
        <v>61900</v>
      </c>
    </row>
    <row r="663" spans="1:2" ht="30" x14ac:dyDescent="0.25">
      <c r="A663" s="87" t="s">
        <v>1174</v>
      </c>
      <c r="B663" s="86">
        <v>48900</v>
      </c>
    </row>
    <row r="664" spans="1:2" ht="30" x14ac:dyDescent="0.25">
      <c r="A664" s="87" t="s">
        <v>1173</v>
      </c>
      <c r="B664" s="86">
        <v>50900</v>
      </c>
    </row>
    <row r="665" spans="1:2" ht="30" x14ac:dyDescent="0.25">
      <c r="A665" s="87" t="s">
        <v>1172</v>
      </c>
      <c r="B665" s="86">
        <v>48900</v>
      </c>
    </row>
    <row r="666" spans="1:2" ht="30" x14ac:dyDescent="0.25">
      <c r="A666" s="87" t="s">
        <v>1171</v>
      </c>
      <c r="B666" s="86">
        <v>37900</v>
      </c>
    </row>
    <row r="667" spans="1:2" ht="30" x14ac:dyDescent="0.25">
      <c r="A667" s="87" t="s">
        <v>1170</v>
      </c>
      <c r="B667" s="86">
        <v>44900</v>
      </c>
    </row>
    <row r="668" spans="1:2" ht="30" x14ac:dyDescent="0.25">
      <c r="A668" s="87" t="s">
        <v>1169</v>
      </c>
      <c r="B668" s="86">
        <v>40900</v>
      </c>
    </row>
    <row r="669" spans="1:2" ht="30" x14ac:dyDescent="0.25">
      <c r="A669" s="87" t="s">
        <v>1168</v>
      </c>
      <c r="B669" s="86">
        <v>40900</v>
      </c>
    </row>
    <row r="670" spans="1:2" ht="30" x14ac:dyDescent="0.25">
      <c r="A670" s="87" t="s">
        <v>1167</v>
      </c>
      <c r="B670" s="86">
        <v>44900</v>
      </c>
    </row>
    <row r="671" spans="1:2" ht="30" x14ac:dyDescent="0.25">
      <c r="A671" s="87" t="s">
        <v>1166</v>
      </c>
      <c r="B671" s="86">
        <v>43900</v>
      </c>
    </row>
    <row r="672" spans="1:2" ht="30" x14ac:dyDescent="0.25">
      <c r="A672" s="87" t="s">
        <v>1165</v>
      </c>
      <c r="B672" s="86">
        <v>42900</v>
      </c>
    </row>
    <row r="673" spans="1:2" ht="30" x14ac:dyDescent="0.25">
      <c r="A673" s="87" t="s">
        <v>1164</v>
      </c>
      <c r="B673" s="86">
        <v>37900</v>
      </c>
    </row>
    <row r="674" spans="1:2" ht="30" x14ac:dyDescent="0.25">
      <c r="A674" s="87" t="s">
        <v>1163</v>
      </c>
      <c r="B674" s="86">
        <v>40900</v>
      </c>
    </row>
    <row r="675" spans="1:2" ht="45" x14ac:dyDescent="0.25">
      <c r="A675" s="87" t="s">
        <v>1162</v>
      </c>
      <c r="B675" s="86">
        <v>48900</v>
      </c>
    </row>
    <row r="676" spans="1:2" ht="30" x14ac:dyDescent="0.25">
      <c r="A676" s="87" t="s">
        <v>1161</v>
      </c>
      <c r="B676" s="86">
        <v>39900</v>
      </c>
    </row>
    <row r="677" spans="1:2" ht="30" x14ac:dyDescent="0.25">
      <c r="A677" s="87" t="s">
        <v>1160</v>
      </c>
      <c r="B677" s="86">
        <v>54900</v>
      </c>
    </row>
    <row r="678" spans="1:2" ht="45" x14ac:dyDescent="0.25">
      <c r="A678" s="87" t="s">
        <v>1159</v>
      </c>
      <c r="B678" s="86">
        <v>37900</v>
      </c>
    </row>
    <row r="679" spans="1:2" ht="45" x14ac:dyDescent="0.25">
      <c r="A679" s="87" t="s">
        <v>1158</v>
      </c>
      <c r="B679" s="86">
        <v>45900</v>
      </c>
    </row>
    <row r="680" spans="1:2" ht="45" x14ac:dyDescent="0.25">
      <c r="A680" s="87" t="s">
        <v>1157</v>
      </c>
      <c r="B680" s="86">
        <v>38900</v>
      </c>
    </row>
    <row r="681" spans="1:2" ht="30" x14ac:dyDescent="0.25">
      <c r="A681" s="87" t="s">
        <v>1156</v>
      </c>
      <c r="B681" s="86">
        <v>35900</v>
      </c>
    </row>
    <row r="682" spans="1:2" ht="30" x14ac:dyDescent="0.25">
      <c r="A682" s="87" t="s">
        <v>1155</v>
      </c>
      <c r="B682" s="86">
        <v>35900</v>
      </c>
    </row>
    <row r="683" spans="1:2" ht="30" x14ac:dyDescent="0.25">
      <c r="A683" s="87" t="s">
        <v>1154</v>
      </c>
      <c r="B683" s="86">
        <v>44900</v>
      </c>
    </row>
    <row r="684" spans="1:2" ht="30" x14ac:dyDescent="0.25">
      <c r="A684" s="87" t="s">
        <v>1153</v>
      </c>
      <c r="B684" s="86">
        <v>51900</v>
      </c>
    </row>
    <row r="685" spans="1:2" ht="30" x14ac:dyDescent="0.25">
      <c r="A685" s="87" t="s">
        <v>1152</v>
      </c>
      <c r="B685" s="86">
        <v>51900</v>
      </c>
    </row>
    <row r="686" spans="1:2" ht="45" x14ac:dyDescent="0.25">
      <c r="A686" s="87" t="s">
        <v>1151</v>
      </c>
      <c r="B686" s="86">
        <v>39900</v>
      </c>
    </row>
    <row r="687" spans="1:2" ht="30" x14ac:dyDescent="0.25">
      <c r="A687" s="87" t="s">
        <v>1150</v>
      </c>
      <c r="B687" s="86">
        <v>56500</v>
      </c>
    </row>
    <row r="688" spans="1:2" ht="30" x14ac:dyDescent="0.25">
      <c r="A688" s="87" t="s">
        <v>1149</v>
      </c>
      <c r="B688" s="86">
        <v>61400</v>
      </c>
    </row>
    <row r="689" spans="1:2" ht="30" x14ac:dyDescent="0.25">
      <c r="A689" s="87" t="s">
        <v>1148</v>
      </c>
      <c r="B689" s="86">
        <v>35900</v>
      </c>
    </row>
    <row r="690" spans="1:2" ht="30" x14ac:dyDescent="0.25">
      <c r="A690" s="87" t="s">
        <v>1147</v>
      </c>
      <c r="B690" s="86">
        <v>35900</v>
      </c>
    </row>
    <row r="691" spans="1:2" ht="30" x14ac:dyDescent="0.25">
      <c r="A691" s="87" t="s">
        <v>1146</v>
      </c>
      <c r="B691" s="86">
        <v>36900</v>
      </c>
    </row>
    <row r="692" spans="1:2" ht="30" x14ac:dyDescent="0.25">
      <c r="A692" s="87" t="s">
        <v>1145</v>
      </c>
      <c r="B692" s="86">
        <v>38900</v>
      </c>
    </row>
    <row r="693" spans="1:2" ht="30" x14ac:dyDescent="0.25">
      <c r="A693" s="87" t="s">
        <v>1144</v>
      </c>
      <c r="B693" s="86">
        <v>35900</v>
      </c>
    </row>
    <row r="694" spans="1:2" ht="30" x14ac:dyDescent="0.25">
      <c r="A694" s="87" t="s">
        <v>1143</v>
      </c>
      <c r="B694" s="86">
        <v>64900</v>
      </c>
    </row>
    <row r="695" spans="1:2" ht="30" x14ac:dyDescent="0.25">
      <c r="A695" s="87" t="s">
        <v>1142</v>
      </c>
      <c r="B695" s="86">
        <v>34900</v>
      </c>
    </row>
    <row r="696" spans="1:2" ht="30" x14ac:dyDescent="0.25">
      <c r="A696" s="87" t="s">
        <v>1141</v>
      </c>
      <c r="B696" s="86">
        <v>34900</v>
      </c>
    </row>
    <row r="697" spans="1:2" ht="30" x14ac:dyDescent="0.25">
      <c r="A697" s="87" t="s">
        <v>1140</v>
      </c>
      <c r="B697" s="86">
        <v>59900</v>
      </c>
    </row>
    <row r="698" spans="1:2" ht="30" x14ac:dyDescent="0.25">
      <c r="A698" s="87" t="s">
        <v>1139</v>
      </c>
      <c r="B698" s="86">
        <v>39900</v>
      </c>
    </row>
    <row r="699" spans="1:2" ht="30" x14ac:dyDescent="0.25">
      <c r="A699" s="87" t="s">
        <v>1138</v>
      </c>
      <c r="B699" s="86">
        <v>37900</v>
      </c>
    </row>
    <row r="700" spans="1:2" ht="30" x14ac:dyDescent="0.25">
      <c r="A700" s="87" t="s">
        <v>1137</v>
      </c>
      <c r="B700" s="86">
        <v>34900</v>
      </c>
    </row>
    <row r="701" spans="1:2" ht="30" x14ac:dyDescent="0.25">
      <c r="A701" s="87" t="s">
        <v>1136</v>
      </c>
      <c r="B701" s="86">
        <v>40900</v>
      </c>
    </row>
    <row r="702" spans="1:2" ht="30" x14ac:dyDescent="0.25">
      <c r="A702" s="87" t="s">
        <v>1135</v>
      </c>
      <c r="B702" s="86">
        <v>40900</v>
      </c>
    </row>
    <row r="703" spans="1:2" ht="30" x14ac:dyDescent="0.25">
      <c r="A703" s="87" t="s">
        <v>1134</v>
      </c>
      <c r="B703" s="86">
        <v>39900</v>
      </c>
    </row>
    <row r="704" spans="1:2" ht="45" x14ac:dyDescent="0.25">
      <c r="A704" s="87" t="s">
        <v>1133</v>
      </c>
      <c r="B704" s="86">
        <v>58900</v>
      </c>
    </row>
    <row r="705" spans="1:2" ht="30" x14ac:dyDescent="0.25">
      <c r="A705" s="87" t="s">
        <v>1132</v>
      </c>
      <c r="B705" s="86">
        <v>58900</v>
      </c>
    </row>
    <row r="706" spans="1:2" ht="45" x14ac:dyDescent="0.25">
      <c r="A706" s="87" t="s">
        <v>1131</v>
      </c>
      <c r="B706" s="86">
        <v>61900</v>
      </c>
    </row>
    <row r="707" spans="1:2" ht="30" x14ac:dyDescent="0.25">
      <c r="A707" s="87" t="s">
        <v>1130</v>
      </c>
      <c r="B707" s="86">
        <v>37900</v>
      </c>
    </row>
    <row r="708" spans="1:2" ht="30" x14ac:dyDescent="0.25">
      <c r="A708" s="87" t="s">
        <v>1129</v>
      </c>
      <c r="B708" s="86">
        <v>39900</v>
      </c>
    </row>
    <row r="709" spans="1:2" ht="30" x14ac:dyDescent="0.25">
      <c r="A709" s="87" t="s">
        <v>1128</v>
      </c>
      <c r="B709" s="86">
        <v>39900</v>
      </c>
    </row>
    <row r="710" spans="1:2" ht="30" x14ac:dyDescent="0.25">
      <c r="A710" s="87" t="s">
        <v>1127</v>
      </c>
      <c r="B710" s="86">
        <v>39900</v>
      </c>
    </row>
    <row r="711" spans="1:2" ht="30" x14ac:dyDescent="0.25">
      <c r="A711" s="87" t="s">
        <v>1126</v>
      </c>
      <c r="B711" s="86">
        <v>41900</v>
      </c>
    </row>
    <row r="712" spans="1:2" ht="30" x14ac:dyDescent="0.25">
      <c r="A712" s="87" t="s">
        <v>1125</v>
      </c>
      <c r="B712" s="86">
        <v>41900</v>
      </c>
    </row>
    <row r="713" spans="1:2" ht="30" x14ac:dyDescent="0.25">
      <c r="A713" s="87" t="s">
        <v>1124</v>
      </c>
      <c r="B713" s="86">
        <v>37900</v>
      </c>
    </row>
    <row r="714" spans="1:2" ht="30" x14ac:dyDescent="0.25">
      <c r="A714" s="87" t="s">
        <v>1123</v>
      </c>
      <c r="B714" s="86">
        <v>47900</v>
      </c>
    </row>
    <row r="715" spans="1:2" ht="30" x14ac:dyDescent="0.25">
      <c r="A715" s="87" t="s">
        <v>1122</v>
      </c>
      <c r="B715" s="86">
        <v>31900</v>
      </c>
    </row>
    <row r="716" spans="1:2" ht="45" x14ac:dyDescent="0.25">
      <c r="A716" s="87" t="s">
        <v>1121</v>
      </c>
      <c r="B716" s="86">
        <v>40900</v>
      </c>
    </row>
    <row r="717" spans="1:2" ht="30" x14ac:dyDescent="0.25">
      <c r="A717" s="87" t="s">
        <v>1120</v>
      </c>
      <c r="B717" s="86">
        <v>40900</v>
      </c>
    </row>
    <row r="718" spans="1:2" ht="45" x14ac:dyDescent="0.25">
      <c r="A718" s="87" t="s">
        <v>1119</v>
      </c>
      <c r="B718" s="86">
        <v>39900</v>
      </c>
    </row>
    <row r="719" spans="1:2" ht="30" x14ac:dyDescent="0.25">
      <c r="A719" s="87" t="s">
        <v>1118</v>
      </c>
      <c r="B719" s="86">
        <v>41900</v>
      </c>
    </row>
    <row r="720" spans="1:2" ht="30" x14ac:dyDescent="0.25">
      <c r="A720" s="87" t="s">
        <v>1117</v>
      </c>
      <c r="B720" s="86">
        <v>40900</v>
      </c>
    </row>
    <row r="721" spans="1:2" ht="30" x14ac:dyDescent="0.25">
      <c r="A721" s="87" t="s">
        <v>1116</v>
      </c>
      <c r="B721" s="86">
        <v>38900</v>
      </c>
    </row>
    <row r="722" spans="1:2" ht="30" x14ac:dyDescent="0.25">
      <c r="A722" s="87" t="s">
        <v>1115</v>
      </c>
      <c r="B722" s="86">
        <v>43900</v>
      </c>
    </row>
    <row r="723" spans="1:2" ht="30" x14ac:dyDescent="0.25">
      <c r="A723" s="87" t="s">
        <v>1114</v>
      </c>
      <c r="B723" s="86">
        <v>46900</v>
      </c>
    </row>
    <row r="724" spans="1:2" ht="30" x14ac:dyDescent="0.25">
      <c r="A724" s="87" t="s">
        <v>1113</v>
      </c>
      <c r="B724" s="86">
        <v>37900</v>
      </c>
    </row>
    <row r="725" spans="1:2" ht="30" x14ac:dyDescent="0.25">
      <c r="A725" s="87" t="s">
        <v>1112</v>
      </c>
      <c r="B725" s="86">
        <v>37900</v>
      </c>
    </row>
    <row r="726" spans="1:2" ht="45" x14ac:dyDescent="0.25">
      <c r="A726" s="87" t="s">
        <v>1111</v>
      </c>
      <c r="B726" s="86">
        <v>60900</v>
      </c>
    </row>
    <row r="727" spans="1:2" ht="45" x14ac:dyDescent="0.25">
      <c r="A727" s="87" t="s">
        <v>1110</v>
      </c>
      <c r="B727" s="86">
        <v>47900</v>
      </c>
    </row>
    <row r="728" spans="1:2" ht="30" x14ac:dyDescent="0.25">
      <c r="A728" s="87" t="s">
        <v>1109</v>
      </c>
      <c r="B728" s="86">
        <v>32900</v>
      </c>
    </row>
    <row r="729" spans="1:2" ht="30" x14ac:dyDescent="0.25">
      <c r="A729" s="87" t="s">
        <v>1108</v>
      </c>
      <c r="B729" s="86">
        <v>57900</v>
      </c>
    </row>
    <row r="730" spans="1:2" ht="30" x14ac:dyDescent="0.25">
      <c r="A730" s="87" t="s">
        <v>1107</v>
      </c>
      <c r="B730" s="86">
        <v>57900</v>
      </c>
    </row>
    <row r="731" spans="1:2" ht="30" x14ac:dyDescent="0.25">
      <c r="A731" s="87" t="s">
        <v>1106</v>
      </c>
      <c r="B731" s="86">
        <v>57900</v>
      </c>
    </row>
    <row r="732" spans="1:2" ht="30" x14ac:dyDescent="0.25">
      <c r="A732" s="87" t="s">
        <v>1105</v>
      </c>
      <c r="B732" s="86">
        <v>49900</v>
      </c>
    </row>
    <row r="733" spans="1:2" ht="30" x14ac:dyDescent="0.25">
      <c r="A733" s="87" t="s">
        <v>1104</v>
      </c>
      <c r="B733" s="86">
        <v>61900</v>
      </c>
    </row>
    <row r="734" spans="1:2" ht="30" x14ac:dyDescent="0.25">
      <c r="A734" s="87" t="s">
        <v>1103</v>
      </c>
      <c r="B734" s="86">
        <v>51900</v>
      </c>
    </row>
    <row r="735" spans="1:2" ht="30" x14ac:dyDescent="0.25">
      <c r="A735" s="87" t="s">
        <v>1102</v>
      </c>
      <c r="B735" s="86">
        <v>43900</v>
      </c>
    </row>
    <row r="736" spans="1:2" ht="30" x14ac:dyDescent="0.25">
      <c r="A736" s="87" t="s">
        <v>1101</v>
      </c>
      <c r="B736" s="86">
        <v>51900</v>
      </c>
    </row>
    <row r="737" spans="1:2" ht="30" x14ac:dyDescent="0.25">
      <c r="A737" s="87" t="s">
        <v>1100</v>
      </c>
      <c r="B737" s="86">
        <v>45900</v>
      </c>
    </row>
    <row r="738" spans="1:2" ht="45" x14ac:dyDescent="0.25">
      <c r="A738" s="87" t="s">
        <v>1099</v>
      </c>
      <c r="B738" s="86">
        <v>41900</v>
      </c>
    </row>
    <row r="739" spans="1:2" ht="30" x14ac:dyDescent="0.25">
      <c r="A739" s="87" t="s">
        <v>1098</v>
      </c>
      <c r="B739" s="86">
        <v>47900</v>
      </c>
    </row>
    <row r="740" spans="1:2" ht="30" x14ac:dyDescent="0.25">
      <c r="A740" s="87" t="s">
        <v>1097</v>
      </c>
      <c r="B740" s="86">
        <v>47900</v>
      </c>
    </row>
    <row r="741" spans="1:2" ht="30" x14ac:dyDescent="0.25">
      <c r="A741" s="87" t="s">
        <v>1096</v>
      </c>
      <c r="B741" s="86">
        <v>23900</v>
      </c>
    </row>
    <row r="742" spans="1:2" ht="30" x14ac:dyDescent="0.25">
      <c r="A742" s="87" t="s">
        <v>1095</v>
      </c>
      <c r="B742" s="86">
        <v>58900</v>
      </c>
    </row>
    <row r="743" spans="1:2" ht="30" x14ac:dyDescent="0.25">
      <c r="A743" s="87" t="s">
        <v>1094</v>
      </c>
      <c r="B743" s="86">
        <v>68900</v>
      </c>
    </row>
    <row r="744" spans="1:2" x14ac:dyDescent="0.25">
      <c r="A744" s="87" t="s">
        <v>1093</v>
      </c>
      <c r="B744" s="86">
        <v>48400</v>
      </c>
    </row>
    <row r="745" spans="1:2" ht="30" x14ac:dyDescent="0.25">
      <c r="A745" s="87" t="s">
        <v>1092</v>
      </c>
      <c r="B745" s="86">
        <v>58900</v>
      </c>
    </row>
    <row r="746" spans="1:2" ht="30" x14ac:dyDescent="0.25">
      <c r="A746" s="87" t="s">
        <v>1091</v>
      </c>
      <c r="B746" s="86">
        <v>56900</v>
      </c>
    </row>
    <row r="747" spans="1:2" ht="30" x14ac:dyDescent="0.25">
      <c r="A747" s="87" t="s">
        <v>1090</v>
      </c>
      <c r="B747" s="86">
        <v>56900</v>
      </c>
    </row>
    <row r="748" spans="1:2" x14ac:dyDescent="0.25">
      <c r="A748" s="87" t="s">
        <v>1089</v>
      </c>
      <c r="B748" s="86">
        <v>45900</v>
      </c>
    </row>
    <row r="749" spans="1:2" ht="30" x14ac:dyDescent="0.25">
      <c r="A749" s="87" t="s">
        <v>1088</v>
      </c>
      <c r="B749" s="86">
        <v>48900</v>
      </c>
    </row>
    <row r="750" spans="1:2" ht="30" x14ac:dyDescent="0.25">
      <c r="A750" s="87" t="s">
        <v>1087</v>
      </c>
      <c r="B750" s="86">
        <v>45900</v>
      </c>
    </row>
    <row r="751" spans="1:2" ht="30" x14ac:dyDescent="0.25">
      <c r="A751" s="87" t="s">
        <v>1086</v>
      </c>
      <c r="B751" s="86">
        <v>74900</v>
      </c>
    </row>
    <row r="752" spans="1:2" ht="30" x14ac:dyDescent="0.25">
      <c r="A752" s="87" t="s">
        <v>1085</v>
      </c>
      <c r="B752" s="86">
        <v>44900</v>
      </c>
    </row>
    <row r="753" spans="1:2" ht="30" x14ac:dyDescent="0.25">
      <c r="A753" s="87" t="s">
        <v>1084</v>
      </c>
      <c r="B753" s="86">
        <v>46900</v>
      </c>
    </row>
    <row r="754" spans="1:2" ht="30" x14ac:dyDescent="0.25">
      <c r="A754" s="87" t="s">
        <v>1083</v>
      </c>
      <c r="B754" s="86">
        <v>46900</v>
      </c>
    </row>
    <row r="755" spans="1:2" ht="30" x14ac:dyDescent="0.25">
      <c r="A755" s="87" t="s">
        <v>1082</v>
      </c>
      <c r="B755" s="86">
        <v>45900</v>
      </c>
    </row>
    <row r="756" spans="1:2" ht="30" x14ac:dyDescent="0.25">
      <c r="A756" s="87" t="s">
        <v>1081</v>
      </c>
      <c r="B756" s="86">
        <v>35900</v>
      </c>
    </row>
    <row r="757" spans="1:2" ht="30" x14ac:dyDescent="0.25">
      <c r="A757" s="87" t="s">
        <v>1080</v>
      </c>
      <c r="B757" s="86">
        <v>41900</v>
      </c>
    </row>
    <row r="758" spans="1:2" ht="30" x14ac:dyDescent="0.25">
      <c r="A758" s="87" t="s">
        <v>1079</v>
      </c>
      <c r="B758" s="86">
        <v>45900</v>
      </c>
    </row>
    <row r="759" spans="1:2" ht="30" x14ac:dyDescent="0.25">
      <c r="A759" s="87" t="s">
        <v>1078</v>
      </c>
      <c r="B759" s="86">
        <v>46900</v>
      </c>
    </row>
    <row r="760" spans="1:2" ht="30" x14ac:dyDescent="0.25">
      <c r="A760" s="87" t="s">
        <v>1077</v>
      </c>
      <c r="B760" s="86">
        <v>46900</v>
      </c>
    </row>
    <row r="761" spans="1:2" ht="30" x14ac:dyDescent="0.25">
      <c r="A761" s="87" t="s">
        <v>1076</v>
      </c>
      <c r="B761" s="86">
        <v>46900</v>
      </c>
    </row>
    <row r="762" spans="1:2" ht="30" x14ac:dyDescent="0.25">
      <c r="A762" s="87" t="s">
        <v>1075</v>
      </c>
      <c r="B762" s="86">
        <v>52900</v>
      </c>
    </row>
    <row r="763" spans="1:2" ht="30" x14ac:dyDescent="0.25">
      <c r="A763" s="87" t="s">
        <v>1074</v>
      </c>
      <c r="B763" s="86">
        <v>52900</v>
      </c>
    </row>
    <row r="764" spans="1:2" ht="30" x14ac:dyDescent="0.25">
      <c r="A764" s="87" t="s">
        <v>1073</v>
      </c>
      <c r="B764" s="86">
        <v>53900</v>
      </c>
    </row>
    <row r="765" spans="1:2" ht="30" x14ac:dyDescent="0.25">
      <c r="A765" s="87" t="s">
        <v>1072</v>
      </c>
      <c r="B765" s="86">
        <v>53900</v>
      </c>
    </row>
    <row r="766" spans="1:2" ht="30" x14ac:dyDescent="0.25">
      <c r="A766" s="87" t="s">
        <v>1071</v>
      </c>
      <c r="B766" s="86">
        <v>38900</v>
      </c>
    </row>
    <row r="767" spans="1:2" ht="30" x14ac:dyDescent="0.25">
      <c r="A767" s="87" t="s">
        <v>1070</v>
      </c>
      <c r="B767" s="86">
        <v>45900</v>
      </c>
    </row>
    <row r="768" spans="1:2" ht="30" x14ac:dyDescent="0.25">
      <c r="A768" s="87" t="s">
        <v>1069</v>
      </c>
      <c r="B768" s="86">
        <v>39900</v>
      </c>
    </row>
    <row r="769" spans="1:2" ht="30" x14ac:dyDescent="0.25">
      <c r="A769" s="87" t="s">
        <v>1068</v>
      </c>
      <c r="B769" s="86">
        <v>46900</v>
      </c>
    </row>
    <row r="770" spans="1:2" ht="30" x14ac:dyDescent="0.25">
      <c r="A770" s="87" t="s">
        <v>1067</v>
      </c>
      <c r="B770" s="86">
        <v>38900</v>
      </c>
    </row>
    <row r="771" spans="1:2" ht="30" x14ac:dyDescent="0.25">
      <c r="A771" s="87" t="s">
        <v>1066</v>
      </c>
      <c r="B771" s="86">
        <v>36900</v>
      </c>
    </row>
    <row r="772" spans="1:2" ht="30" x14ac:dyDescent="0.25">
      <c r="A772" s="87" t="s">
        <v>1065</v>
      </c>
      <c r="B772" s="86">
        <v>38900</v>
      </c>
    </row>
    <row r="773" spans="1:2" ht="30" x14ac:dyDescent="0.25">
      <c r="A773" s="87" t="s">
        <v>1064</v>
      </c>
      <c r="B773" s="86">
        <v>40900</v>
      </c>
    </row>
    <row r="774" spans="1:2" ht="30" x14ac:dyDescent="0.25">
      <c r="A774" s="87" t="s">
        <v>1063</v>
      </c>
      <c r="B774" s="86">
        <v>37900</v>
      </c>
    </row>
    <row r="775" spans="1:2" ht="30" x14ac:dyDescent="0.25">
      <c r="A775" s="87" t="s">
        <v>1062</v>
      </c>
      <c r="B775" s="86">
        <v>39900</v>
      </c>
    </row>
    <row r="776" spans="1:2" ht="30" x14ac:dyDescent="0.25">
      <c r="A776" s="87" t="s">
        <v>1061</v>
      </c>
      <c r="B776" s="86">
        <v>42900</v>
      </c>
    </row>
    <row r="777" spans="1:2" ht="30" x14ac:dyDescent="0.25">
      <c r="A777" s="87" t="s">
        <v>1060</v>
      </c>
      <c r="B777" s="86">
        <v>40900</v>
      </c>
    </row>
    <row r="778" spans="1:2" ht="30" x14ac:dyDescent="0.25">
      <c r="A778" s="87" t="s">
        <v>1059</v>
      </c>
      <c r="B778" s="86">
        <v>36900</v>
      </c>
    </row>
    <row r="779" spans="1:2" ht="30" x14ac:dyDescent="0.25">
      <c r="A779" s="87" t="s">
        <v>1058</v>
      </c>
      <c r="B779" s="86">
        <v>64900</v>
      </c>
    </row>
    <row r="780" spans="1:2" ht="30" x14ac:dyDescent="0.25">
      <c r="A780" s="87" t="s">
        <v>1057</v>
      </c>
      <c r="B780" s="86">
        <v>35900</v>
      </c>
    </row>
    <row r="781" spans="1:2" ht="30" x14ac:dyDescent="0.25">
      <c r="A781" s="87" t="s">
        <v>1056</v>
      </c>
      <c r="B781" s="86">
        <v>74900</v>
      </c>
    </row>
    <row r="782" spans="1:2" ht="30" x14ac:dyDescent="0.25">
      <c r="A782" s="87" t="s">
        <v>1055</v>
      </c>
      <c r="B782" s="86">
        <v>59900</v>
      </c>
    </row>
    <row r="783" spans="1:2" ht="30" x14ac:dyDescent="0.25">
      <c r="A783" s="87" t="s">
        <v>1054</v>
      </c>
      <c r="B783" s="86">
        <v>45900</v>
      </c>
    </row>
    <row r="784" spans="1:2" ht="30" x14ac:dyDescent="0.25">
      <c r="A784" s="87" t="s">
        <v>1053</v>
      </c>
      <c r="B784" s="86">
        <v>54900</v>
      </c>
    </row>
    <row r="785" spans="1:2" ht="30" x14ac:dyDescent="0.25">
      <c r="A785" s="87" t="s">
        <v>1052</v>
      </c>
      <c r="B785" s="86">
        <v>74900</v>
      </c>
    </row>
    <row r="786" spans="1:2" ht="30" x14ac:dyDescent="0.25">
      <c r="A786" s="87" t="s">
        <v>1051</v>
      </c>
      <c r="B786" s="86">
        <v>41900</v>
      </c>
    </row>
    <row r="787" spans="1:2" ht="30" x14ac:dyDescent="0.25">
      <c r="A787" s="87" t="s">
        <v>1050</v>
      </c>
      <c r="B787" s="86">
        <v>36900</v>
      </c>
    </row>
    <row r="788" spans="1:2" ht="30" x14ac:dyDescent="0.25">
      <c r="A788" s="87" t="s">
        <v>1049</v>
      </c>
      <c r="B788" s="86">
        <v>41900</v>
      </c>
    </row>
    <row r="789" spans="1:2" ht="30" x14ac:dyDescent="0.25">
      <c r="A789" s="87" t="s">
        <v>1048</v>
      </c>
      <c r="B789" s="86">
        <v>53900</v>
      </c>
    </row>
    <row r="790" spans="1:2" ht="30" x14ac:dyDescent="0.25">
      <c r="A790" s="87" t="s">
        <v>1047</v>
      </c>
      <c r="B790" s="86">
        <v>52900</v>
      </c>
    </row>
    <row r="791" spans="1:2" ht="30" x14ac:dyDescent="0.25">
      <c r="A791" s="87" t="s">
        <v>1046</v>
      </c>
      <c r="B791" s="86">
        <v>41900</v>
      </c>
    </row>
    <row r="792" spans="1:2" ht="30" x14ac:dyDescent="0.25">
      <c r="A792" s="87" t="s">
        <v>1045</v>
      </c>
      <c r="B792" s="86">
        <v>34900</v>
      </c>
    </row>
    <row r="793" spans="1:2" ht="30" x14ac:dyDescent="0.25">
      <c r="A793" s="87" t="s">
        <v>1044</v>
      </c>
      <c r="B793" s="86">
        <v>75900</v>
      </c>
    </row>
    <row r="794" spans="1:2" ht="30" x14ac:dyDescent="0.25">
      <c r="A794" s="87" t="s">
        <v>1043</v>
      </c>
      <c r="B794" s="86">
        <v>75900</v>
      </c>
    </row>
    <row r="795" spans="1:2" ht="30" x14ac:dyDescent="0.25">
      <c r="A795" s="87" t="s">
        <v>1042</v>
      </c>
      <c r="B795" s="86">
        <v>75900</v>
      </c>
    </row>
    <row r="796" spans="1:2" ht="30" x14ac:dyDescent="0.25">
      <c r="A796" s="87" t="s">
        <v>1041</v>
      </c>
      <c r="B796" s="86">
        <v>34900</v>
      </c>
    </row>
    <row r="797" spans="1:2" ht="30" x14ac:dyDescent="0.25">
      <c r="A797" s="87" t="s">
        <v>1040</v>
      </c>
      <c r="B797" s="86">
        <v>42900</v>
      </c>
    </row>
    <row r="798" spans="1:2" ht="30" x14ac:dyDescent="0.25">
      <c r="A798" s="87" t="s">
        <v>1039</v>
      </c>
      <c r="B798" s="86">
        <v>32900</v>
      </c>
    </row>
    <row r="799" spans="1:2" ht="30" x14ac:dyDescent="0.25">
      <c r="A799" s="87" t="s">
        <v>1038</v>
      </c>
      <c r="B799" s="86">
        <v>74900</v>
      </c>
    </row>
    <row r="800" spans="1:2" ht="30" x14ac:dyDescent="0.25">
      <c r="A800" s="87" t="s">
        <v>1037</v>
      </c>
      <c r="B800" s="86">
        <v>75900</v>
      </c>
    </row>
    <row r="801" spans="1:2" ht="30" x14ac:dyDescent="0.25">
      <c r="A801" s="87" t="s">
        <v>1036</v>
      </c>
      <c r="B801" s="86">
        <v>72900</v>
      </c>
    </row>
    <row r="802" spans="1:2" ht="30" x14ac:dyDescent="0.25">
      <c r="A802" s="87" t="s">
        <v>1035</v>
      </c>
      <c r="B802" s="86">
        <v>38900</v>
      </c>
    </row>
    <row r="803" spans="1:2" ht="30" x14ac:dyDescent="0.25">
      <c r="A803" s="87" t="s">
        <v>1034</v>
      </c>
      <c r="B803" s="86">
        <v>44900</v>
      </c>
    </row>
    <row r="804" spans="1:2" ht="30" x14ac:dyDescent="0.25">
      <c r="A804" s="87" t="s">
        <v>1033</v>
      </c>
      <c r="B804" s="86">
        <v>44900</v>
      </c>
    </row>
    <row r="805" spans="1:2" ht="30" x14ac:dyDescent="0.25">
      <c r="A805" s="87" t="s">
        <v>1032</v>
      </c>
      <c r="B805" s="86">
        <v>57900</v>
      </c>
    </row>
    <row r="806" spans="1:2" ht="30" x14ac:dyDescent="0.25">
      <c r="A806" s="87" t="s">
        <v>1031</v>
      </c>
      <c r="B806" s="86">
        <v>44900</v>
      </c>
    </row>
    <row r="807" spans="1:2" ht="30" x14ac:dyDescent="0.25">
      <c r="A807" s="87" t="s">
        <v>1030</v>
      </c>
      <c r="B807" s="86">
        <v>44900</v>
      </c>
    </row>
    <row r="808" spans="1:2" ht="30" x14ac:dyDescent="0.25">
      <c r="A808" s="87" t="s">
        <v>1029</v>
      </c>
      <c r="B808" s="86">
        <v>45900</v>
      </c>
    </row>
    <row r="809" spans="1:2" ht="45" x14ac:dyDescent="0.25">
      <c r="A809" s="87" t="s">
        <v>1028</v>
      </c>
      <c r="B809" s="86">
        <v>45900</v>
      </c>
    </row>
    <row r="810" spans="1:2" ht="30" x14ac:dyDescent="0.25">
      <c r="A810" s="87" t="s">
        <v>1027</v>
      </c>
      <c r="B810" s="86">
        <v>45900</v>
      </c>
    </row>
    <row r="811" spans="1:2" ht="30" x14ac:dyDescent="0.25">
      <c r="A811" s="87" t="s">
        <v>1026</v>
      </c>
      <c r="B811" s="86">
        <v>83900</v>
      </c>
    </row>
    <row r="812" spans="1:2" ht="30" x14ac:dyDescent="0.25">
      <c r="A812" s="87" t="s">
        <v>1025</v>
      </c>
      <c r="B812" s="86">
        <v>35900</v>
      </c>
    </row>
    <row r="813" spans="1:2" ht="30" x14ac:dyDescent="0.25">
      <c r="A813" s="87" t="s">
        <v>1024</v>
      </c>
      <c r="B813" s="86">
        <v>39900</v>
      </c>
    </row>
    <row r="814" spans="1:2" ht="30" x14ac:dyDescent="0.25">
      <c r="A814" s="87" t="s">
        <v>1023</v>
      </c>
      <c r="B814" s="86">
        <v>82900</v>
      </c>
    </row>
    <row r="815" spans="1:2" ht="30" x14ac:dyDescent="0.25">
      <c r="A815" s="87" t="s">
        <v>1022</v>
      </c>
      <c r="B815" s="86">
        <v>39900</v>
      </c>
    </row>
    <row r="816" spans="1:2" ht="30" x14ac:dyDescent="0.25">
      <c r="A816" s="87" t="s">
        <v>1021</v>
      </c>
      <c r="B816" s="86">
        <v>39900</v>
      </c>
    </row>
    <row r="817" spans="1:2" ht="30" x14ac:dyDescent="0.25">
      <c r="A817" s="87" t="s">
        <v>1020</v>
      </c>
      <c r="B817" s="86">
        <v>46900</v>
      </c>
    </row>
    <row r="818" spans="1:2" ht="45" x14ac:dyDescent="0.25">
      <c r="A818" s="87" t="s">
        <v>1019</v>
      </c>
      <c r="B818" s="86">
        <v>83900</v>
      </c>
    </row>
    <row r="819" spans="1:2" ht="30" x14ac:dyDescent="0.25">
      <c r="A819" s="87" t="s">
        <v>1018</v>
      </c>
      <c r="B819" s="86">
        <v>37900</v>
      </c>
    </row>
    <row r="820" spans="1:2" ht="30" x14ac:dyDescent="0.25">
      <c r="A820" s="87" t="s">
        <v>1017</v>
      </c>
      <c r="B820" s="86">
        <v>39900</v>
      </c>
    </row>
    <row r="821" spans="1:2" ht="30" x14ac:dyDescent="0.25">
      <c r="A821" s="87" t="s">
        <v>1016</v>
      </c>
      <c r="B821" s="86">
        <v>39900</v>
      </c>
    </row>
    <row r="822" spans="1:2" ht="30" x14ac:dyDescent="0.25">
      <c r="A822" s="87" t="s">
        <v>1015</v>
      </c>
      <c r="B822" s="86">
        <v>47900</v>
      </c>
    </row>
    <row r="823" spans="1:2" ht="30" x14ac:dyDescent="0.25">
      <c r="A823" s="87" t="s">
        <v>1014</v>
      </c>
      <c r="B823" s="86">
        <v>47900</v>
      </c>
    </row>
    <row r="824" spans="1:2" ht="30" x14ac:dyDescent="0.25">
      <c r="A824" s="87" t="s">
        <v>1013</v>
      </c>
      <c r="B824" s="86">
        <v>46900</v>
      </c>
    </row>
    <row r="825" spans="1:2" ht="30" x14ac:dyDescent="0.25">
      <c r="A825" s="87" t="s">
        <v>1012</v>
      </c>
      <c r="B825" s="86">
        <v>45900</v>
      </c>
    </row>
    <row r="826" spans="1:2" ht="30" x14ac:dyDescent="0.25">
      <c r="A826" s="87" t="s">
        <v>1011</v>
      </c>
      <c r="B826" s="86">
        <v>47900</v>
      </c>
    </row>
    <row r="827" spans="1:2" ht="30" x14ac:dyDescent="0.25">
      <c r="A827" s="87" t="s">
        <v>1010</v>
      </c>
      <c r="B827" s="86">
        <v>47900</v>
      </c>
    </row>
    <row r="828" spans="1:2" ht="30" x14ac:dyDescent="0.25">
      <c r="A828" s="87" t="s">
        <v>1009</v>
      </c>
      <c r="B828" s="86">
        <v>43900</v>
      </c>
    </row>
    <row r="829" spans="1:2" ht="30" x14ac:dyDescent="0.25">
      <c r="A829" s="87" t="s">
        <v>1008</v>
      </c>
      <c r="B829" s="86">
        <v>38900</v>
      </c>
    </row>
    <row r="830" spans="1:2" ht="30" x14ac:dyDescent="0.25">
      <c r="A830" s="87" t="s">
        <v>1007</v>
      </c>
      <c r="B830" s="86">
        <v>37900</v>
      </c>
    </row>
    <row r="831" spans="1:2" ht="30" x14ac:dyDescent="0.25">
      <c r="A831" s="87" t="s">
        <v>1006</v>
      </c>
      <c r="B831" s="86">
        <v>41900</v>
      </c>
    </row>
    <row r="832" spans="1:2" ht="30" x14ac:dyDescent="0.25">
      <c r="A832" s="87" t="s">
        <v>1005</v>
      </c>
      <c r="B832" s="86">
        <v>35900</v>
      </c>
    </row>
    <row r="833" spans="1:2" ht="30" x14ac:dyDescent="0.25">
      <c r="A833" s="87" t="s">
        <v>1004</v>
      </c>
      <c r="B833" s="86">
        <v>47900</v>
      </c>
    </row>
    <row r="834" spans="1:2" ht="30" x14ac:dyDescent="0.25">
      <c r="A834" s="87" t="s">
        <v>1003</v>
      </c>
      <c r="B834" s="86">
        <v>45900</v>
      </c>
    </row>
    <row r="835" spans="1:2" ht="30" x14ac:dyDescent="0.25">
      <c r="A835" s="87" t="s">
        <v>1002</v>
      </c>
      <c r="B835" s="86">
        <v>41900</v>
      </c>
    </row>
    <row r="836" spans="1:2" ht="30" x14ac:dyDescent="0.25">
      <c r="A836" s="87" t="s">
        <v>1001</v>
      </c>
      <c r="B836" s="86">
        <v>43900</v>
      </c>
    </row>
    <row r="837" spans="1:2" ht="30" x14ac:dyDescent="0.25">
      <c r="A837" s="87" t="s">
        <v>1000</v>
      </c>
      <c r="B837" s="86">
        <v>39900</v>
      </c>
    </row>
    <row r="838" spans="1:2" ht="30" x14ac:dyDescent="0.25">
      <c r="A838" s="87" t="s">
        <v>999</v>
      </c>
      <c r="B838" s="86">
        <v>35900</v>
      </c>
    </row>
    <row r="839" spans="1:2" ht="45" x14ac:dyDescent="0.25">
      <c r="A839" s="87" t="s">
        <v>998</v>
      </c>
      <c r="B839" s="86">
        <v>48900</v>
      </c>
    </row>
    <row r="840" spans="1:2" x14ac:dyDescent="0.25">
      <c r="A840" s="87" t="s">
        <v>997</v>
      </c>
      <c r="B840" s="86">
        <v>44900</v>
      </c>
    </row>
    <row r="841" spans="1:2" ht="30" x14ac:dyDescent="0.25">
      <c r="A841" s="87" t="s">
        <v>996</v>
      </c>
      <c r="B841" s="86">
        <v>48900</v>
      </c>
    </row>
    <row r="842" spans="1:2" ht="30" x14ac:dyDescent="0.25">
      <c r="A842" s="87" t="s">
        <v>995</v>
      </c>
      <c r="B842" s="86">
        <v>46900</v>
      </c>
    </row>
    <row r="843" spans="1:2" ht="30" x14ac:dyDescent="0.25">
      <c r="A843" s="87" t="s">
        <v>994</v>
      </c>
      <c r="B843" s="86">
        <v>46900</v>
      </c>
    </row>
    <row r="844" spans="1:2" ht="30" x14ac:dyDescent="0.25">
      <c r="A844" s="87" t="s">
        <v>993</v>
      </c>
      <c r="B844" s="86">
        <v>31900</v>
      </c>
    </row>
    <row r="845" spans="1:2" ht="30" x14ac:dyDescent="0.25">
      <c r="A845" s="87" t="s">
        <v>992</v>
      </c>
      <c r="B845" s="86">
        <v>47900</v>
      </c>
    </row>
    <row r="846" spans="1:2" ht="30" x14ac:dyDescent="0.25">
      <c r="A846" s="87" t="s">
        <v>991</v>
      </c>
      <c r="B846" s="86">
        <v>32900</v>
      </c>
    </row>
    <row r="847" spans="1:2" ht="30" x14ac:dyDescent="0.25">
      <c r="A847" s="87" t="s">
        <v>990</v>
      </c>
      <c r="B847" s="86">
        <v>45900</v>
      </c>
    </row>
    <row r="848" spans="1:2" ht="30" x14ac:dyDescent="0.25">
      <c r="A848" s="87" t="s">
        <v>989</v>
      </c>
      <c r="B848" s="86">
        <v>41900</v>
      </c>
    </row>
    <row r="849" spans="1:2" ht="30" x14ac:dyDescent="0.25">
      <c r="A849" s="87" t="s">
        <v>988</v>
      </c>
      <c r="B849" s="86">
        <v>48900</v>
      </c>
    </row>
    <row r="850" spans="1:2" ht="30" x14ac:dyDescent="0.25">
      <c r="A850" s="87" t="s">
        <v>987</v>
      </c>
      <c r="B850" s="86">
        <v>46900</v>
      </c>
    </row>
    <row r="851" spans="1:2" ht="30" x14ac:dyDescent="0.25">
      <c r="A851" s="87" t="s">
        <v>986</v>
      </c>
      <c r="B851" s="86">
        <v>40900</v>
      </c>
    </row>
    <row r="852" spans="1:2" ht="30" x14ac:dyDescent="0.25">
      <c r="A852" s="87" t="s">
        <v>985</v>
      </c>
      <c r="B852" s="86">
        <v>48900</v>
      </c>
    </row>
    <row r="853" spans="1:2" ht="30" x14ac:dyDescent="0.25">
      <c r="A853" s="87" t="s">
        <v>984</v>
      </c>
      <c r="B853" s="86">
        <v>44900</v>
      </c>
    </row>
    <row r="854" spans="1:2" ht="45" x14ac:dyDescent="0.25">
      <c r="A854" s="87" t="s">
        <v>983</v>
      </c>
      <c r="B854" s="86">
        <v>58900</v>
      </c>
    </row>
    <row r="855" spans="1:2" ht="30" x14ac:dyDescent="0.25">
      <c r="A855" s="87" t="s">
        <v>982</v>
      </c>
      <c r="B855" s="86">
        <v>33900</v>
      </c>
    </row>
    <row r="856" spans="1:2" ht="30" x14ac:dyDescent="0.25">
      <c r="A856" s="87" t="s">
        <v>981</v>
      </c>
      <c r="B856" s="86">
        <v>46900</v>
      </c>
    </row>
    <row r="857" spans="1:2" ht="30" x14ac:dyDescent="0.25">
      <c r="A857" s="87" t="s">
        <v>980</v>
      </c>
      <c r="B857" s="86">
        <v>33900</v>
      </c>
    </row>
    <row r="858" spans="1:2" ht="30" x14ac:dyDescent="0.25">
      <c r="A858" s="87" t="s">
        <v>979</v>
      </c>
      <c r="B858" s="86">
        <v>45900</v>
      </c>
    </row>
    <row r="859" spans="1:2" ht="30" x14ac:dyDescent="0.25">
      <c r="A859" s="87" t="s">
        <v>978</v>
      </c>
      <c r="B859" s="86">
        <v>48900</v>
      </c>
    </row>
    <row r="860" spans="1:2" ht="30" x14ac:dyDescent="0.25">
      <c r="A860" s="87" t="s">
        <v>977</v>
      </c>
      <c r="B860" s="86">
        <v>41900</v>
      </c>
    </row>
    <row r="861" spans="1:2" ht="30" x14ac:dyDescent="0.25">
      <c r="A861" s="87" t="s">
        <v>976</v>
      </c>
      <c r="B861" s="86">
        <v>42900</v>
      </c>
    </row>
    <row r="862" spans="1:2" ht="30" x14ac:dyDescent="0.25">
      <c r="A862" s="87" t="s">
        <v>975</v>
      </c>
      <c r="B862" s="86">
        <v>42900</v>
      </c>
    </row>
    <row r="863" spans="1:2" ht="30" x14ac:dyDescent="0.25">
      <c r="A863" s="87" t="s">
        <v>974</v>
      </c>
      <c r="B863" s="86">
        <v>42900</v>
      </c>
    </row>
    <row r="864" spans="1:2" ht="30" x14ac:dyDescent="0.25">
      <c r="A864" s="87" t="s">
        <v>973</v>
      </c>
      <c r="B864" s="86">
        <v>79900</v>
      </c>
    </row>
    <row r="865" spans="1:2" ht="30" x14ac:dyDescent="0.25">
      <c r="A865" s="87" t="s">
        <v>972</v>
      </c>
      <c r="B865" s="86">
        <v>45900</v>
      </c>
    </row>
    <row r="866" spans="1:2" ht="30" x14ac:dyDescent="0.25">
      <c r="A866" s="87" t="s">
        <v>971</v>
      </c>
      <c r="B866" s="86">
        <v>45900</v>
      </c>
    </row>
    <row r="867" spans="1:2" ht="30" x14ac:dyDescent="0.25">
      <c r="A867" s="87" t="s">
        <v>970</v>
      </c>
      <c r="B867" s="86">
        <v>41900</v>
      </c>
    </row>
    <row r="868" spans="1:2" ht="30" x14ac:dyDescent="0.25">
      <c r="A868" s="87" t="s">
        <v>969</v>
      </c>
      <c r="B868" s="86">
        <v>44900</v>
      </c>
    </row>
    <row r="869" spans="1:2" ht="30" x14ac:dyDescent="0.25">
      <c r="A869" s="87" t="s">
        <v>968</v>
      </c>
      <c r="B869" s="86">
        <v>44900</v>
      </c>
    </row>
    <row r="870" spans="1:2" ht="30" x14ac:dyDescent="0.25">
      <c r="A870" s="87" t="s">
        <v>967</v>
      </c>
      <c r="B870" s="86">
        <v>35900</v>
      </c>
    </row>
    <row r="871" spans="1:2" ht="30" x14ac:dyDescent="0.25">
      <c r="A871" s="87" t="s">
        <v>966</v>
      </c>
      <c r="B871" s="86">
        <v>46900</v>
      </c>
    </row>
    <row r="872" spans="1:2" ht="30" x14ac:dyDescent="0.25">
      <c r="A872" s="87" t="s">
        <v>965</v>
      </c>
      <c r="B872" s="86">
        <v>46900</v>
      </c>
    </row>
    <row r="873" spans="1:2" ht="30" x14ac:dyDescent="0.25">
      <c r="A873" s="87" t="s">
        <v>964</v>
      </c>
      <c r="B873" s="86">
        <v>40900</v>
      </c>
    </row>
    <row r="874" spans="1:2" ht="30" x14ac:dyDescent="0.25">
      <c r="A874" s="87" t="s">
        <v>963</v>
      </c>
      <c r="B874" s="86">
        <v>34900</v>
      </c>
    </row>
    <row r="875" spans="1:2" ht="30" x14ac:dyDescent="0.25">
      <c r="A875" s="87" t="s">
        <v>962</v>
      </c>
      <c r="B875" s="86">
        <v>43900</v>
      </c>
    </row>
    <row r="876" spans="1:2" ht="30" x14ac:dyDescent="0.25">
      <c r="A876" s="87" t="s">
        <v>961</v>
      </c>
      <c r="B876" s="86">
        <v>30900</v>
      </c>
    </row>
    <row r="877" spans="1:2" ht="30" x14ac:dyDescent="0.25">
      <c r="A877" s="87" t="s">
        <v>960</v>
      </c>
      <c r="B877" s="86">
        <v>46900</v>
      </c>
    </row>
    <row r="878" spans="1:2" ht="30" x14ac:dyDescent="0.25">
      <c r="A878" s="87" t="s">
        <v>959</v>
      </c>
      <c r="B878" s="86">
        <v>46900</v>
      </c>
    </row>
    <row r="879" spans="1:2" ht="30" x14ac:dyDescent="0.25">
      <c r="A879" s="87" t="s">
        <v>958</v>
      </c>
      <c r="B879" s="86">
        <v>45900</v>
      </c>
    </row>
    <row r="880" spans="1:2" ht="30" x14ac:dyDescent="0.25">
      <c r="A880" s="87" t="s">
        <v>957</v>
      </c>
      <c r="B880" s="86">
        <v>38900</v>
      </c>
    </row>
    <row r="881" spans="1:2" ht="30" x14ac:dyDescent="0.25">
      <c r="A881" s="87" t="s">
        <v>956</v>
      </c>
      <c r="B881" s="86">
        <v>43900</v>
      </c>
    </row>
    <row r="882" spans="1:2" ht="30" x14ac:dyDescent="0.25">
      <c r="A882" s="87" t="s">
        <v>955</v>
      </c>
      <c r="B882" s="86">
        <v>47900</v>
      </c>
    </row>
    <row r="883" spans="1:2" ht="30" x14ac:dyDescent="0.25">
      <c r="A883" s="87" t="s">
        <v>954</v>
      </c>
      <c r="B883" s="86">
        <v>35900</v>
      </c>
    </row>
    <row r="884" spans="1:2" ht="30" x14ac:dyDescent="0.25">
      <c r="A884" s="87" t="s">
        <v>953</v>
      </c>
      <c r="B884" s="86">
        <v>45900</v>
      </c>
    </row>
    <row r="885" spans="1:2" ht="30" x14ac:dyDescent="0.25">
      <c r="A885" s="87" t="s">
        <v>952</v>
      </c>
      <c r="B885" s="86">
        <v>58400</v>
      </c>
    </row>
    <row r="886" spans="1:2" ht="30" x14ac:dyDescent="0.25">
      <c r="A886" s="87" t="s">
        <v>951</v>
      </c>
      <c r="B886" s="86">
        <v>59900</v>
      </c>
    </row>
    <row r="887" spans="1:2" ht="30" x14ac:dyDescent="0.25">
      <c r="A887" s="87" t="s">
        <v>950</v>
      </c>
      <c r="B887" s="86">
        <v>46900</v>
      </c>
    </row>
    <row r="888" spans="1:2" ht="45" x14ac:dyDescent="0.25">
      <c r="A888" s="87" t="s">
        <v>949</v>
      </c>
      <c r="B888" s="86">
        <v>41900</v>
      </c>
    </row>
    <row r="889" spans="1:2" ht="30" x14ac:dyDescent="0.25">
      <c r="A889" s="87" t="s">
        <v>948</v>
      </c>
      <c r="B889" s="86">
        <v>29900</v>
      </c>
    </row>
    <row r="890" spans="1:2" ht="30" x14ac:dyDescent="0.25">
      <c r="A890" s="87" t="s">
        <v>947</v>
      </c>
      <c r="B890" s="86">
        <v>31900</v>
      </c>
    </row>
    <row r="891" spans="1:2" ht="30" x14ac:dyDescent="0.25">
      <c r="A891" s="87" t="s">
        <v>946</v>
      </c>
      <c r="B891" s="86">
        <v>41900</v>
      </c>
    </row>
    <row r="892" spans="1:2" ht="30" x14ac:dyDescent="0.25">
      <c r="A892" s="87" t="s">
        <v>945</v>
      </c>
      <c r="B892" s="86">
        <v>42900</v>
      </c>
    </row>
    <row r="893" spans="1:2" ht="30" x14ac:dyDescent="0.25">
      <c r="A893" s="87" t="s">
        <v>944</v>
      </c>
      <c r="B893" s="86">
        <v>42900</v>
      </c>
    </row>
    <row r="894" spans="1:2" ht="30" x14ac:dyDescent="0.25">
      <c r="A894" s="87" t="s">
        <v>943</v>
      </c>
      <c r="B894" s="86">
        <v>49900</v>
      </c>
    </row>
    <row r="895" spans="1:2" ht="30" x14ac:dyDescent="0.25">
      <c r="A895" s="87" t="s">
        <v>942</v>
      </c>
      <c r="B895" s="86">
        <v>49900</v>
      </c>
    </row>
    <row r="896" spans="1:2" ht="30" x14ac:dyDescent="0.25">
      <c r="A896" s="87" t="s">
        <v>941</v>
      </c>
      <c r="B896" s="86">
        <v>64900</v>
      </c>
    </row>
    <row r="897" spans="1:2" ht="30" x14ac:dyDescent="0.25">
      <c r="A897" s="87" t="s">
        <v>940</v>
      </c>
      <c r="B897" s="86">
        <v>49900</v>
      </c>
    </row>
    <row r="898" spans="1:2" ht="30" x14ac:dyDescent="0.25">
      <c r="A898" s="87" t="s">
        <v>939</v>
      </c>
      <c r="B898" s="86">
        <v>32900</v>
      </c>
    </row>
    <row r="899" spans="1:2" ht="30" x14ac:dyDescent="0.25">
      <c r="A899" s="87" t="s">
        <v>938</v>
      </c>
      <c r="B899" s="86">
        <v>45900</v>
      </c>
    </row>
    <row r="900" spans="1:2" ht="30" x14ac:dyDescent="0.25">
      <c r="A900" s="87" t="s">
        <v>937</v>
      </c>
      <c r="B900" s="86">
        <v>50900</v>
      </c>
    </row>
    <row r="901" spans="1:2" ht="30" x14ac:dyDescent="0.25">
      <c r="A901" s="87" t="s">
        <v>936</v>
      </c>
      <c r="B901" s="86">
        <v>50900</v>
      </c>
    </row>
    <row r="902" spans="1:2" ht="30" x14ac:dyDescent="0.25">
      <c r="A902" s="87" t="s">
        <v>935</v>
      </c>
      <c r="B902" s="86">
        <v>49900</v>
      </c>
    </row>
    <row r="903" spans="1:2" ht="30" x14ac:dyDescent="0.25">
      <c r="A903" s="87" t="s">
        <v>934</v>
      </c>
      <c r="B903" s="86">
        <v>48900</v>
      </c>
    </row>
    <row r="904" spans="1:2" ht="30" x14ac:dyDescent="0.25">
      <c r="A904" s="87" t="s">
        <v>933</v>
      </c>
      <c r="B904" s="86">
        <v>40900</v>
      </c>
    </row>
    <row r="905" spans="1:2" ht="30" x14ac:dyDescent="0.25">
      <c r="A905" s="87" t="s">
        <v>932</v>
      </c>
      <c r="B905" s="86">
        <v>39900</v>
      </c>
    </row>
    <row r="906" spans="1:2" ht="30" x14ac:dyDescent="0.25">
      <c r="A906" s="87" t="s">
        <v>931</v>
      </c>
      <c r="B906" s="86">
        <v>39900</v>
      </c>
    </row>
    <row r="907" spans="1:2" ht="30" x14ac:dyDescent="0.25">
      <c r="A907" s="87" t="s">
        <v>930</v>
      </c>
      <c r="B907" s="86">
        <v>41900</v>
      </c>
    </row>
    <row r="908" spans="1:2" ht="30" x14ac:dyDescent="0.25">
      <c r="A908" s="87" t="s">
        <v>929</v>
      </c>
      <c r="B908" s="86">
        <v>49900</v>
      </c>
    </row>
    <row r="909" spans="1:2" ht="45" x14ac:dyDescent="0.25">
      <c r="A909" s="87" t="s">
        <v>928</v>
      </c>
      <c r="B909" s="86">
        <v>57900</v>
      </c>
    </row>
    <row r="910" spans="1:2" ht="30" x14ac:dyDescent="0.25">
      <c r="A910" s="87" t="s">
        <v>927</v>
      </c>
      <c r="B910" s="86">
        <v>35900</v>
      </c>
    </row>
    <row r="911" spans="1:2" ht="30" x14ac:dyDescent="0.25">
      <c r="A911" s="87" t="s">
        <v>926</v>
      </c>
      <c r="B911" s="86">
        <v>47900</v>
      </c>
    </row>
    <row r="912" spans="1:2" ht="30" x14ac:dyDescent="0.25">
      <c r="A912" s="87" t="s">
        <v>925</v>
      </c>
      <c r="B912" s="86">
        <v>37900</v>
      </c>
    </row>
    <row r="913" spans="1:2" ht="45" x14ac:dyDescent="0.25">
      <c r="A913" s="87" t="s">
        <v>924</v>
      </c>
      <c r="B913" s="86">
        <v>48900</v>
      </c>
    </row>
    <row r="914" spans="1:2" ht="30" x14ac:dyDescent="0.25">
      <c r="A914" s="87" t="s">
        <v>923</v>
      </c>
      <c r="B914" s="86">
        <v>46900</v>
      </c>
    </row>
    <row r="915" spans="1:2" ht="30" x14ac:dyDescent="0.25">
      <c r="A915" s="87" t="s">
        <v>922</v>
      </c>
      <c r="B915" s="86">
        <v>46900</v>
      </c>
    </row>
    <row r="916" spans="1:2" ht="30" x14ac:dyDescent="0.25">
      <c r="A916" s="87" t="s">
        <v>921</v>
      </c>
      <c r="B916" s="86">
        <v>46900</v>
      </c>
    </row>
    <row r="917" spans="1:2" ht="30" x14ac:dyDescent="0.25">
      <c r="A917" s="87" t="s">
        <v>920</v>
      </c>
      <c r="B917" s="86">
        <v>46900</v>
      </c>
    </row>
    <row r="918" spans="1:2" ht="30" x14ac:dyDescent="0.25">
      <c r="A918" s="87" t="s">
        <v>919</v>
      </c>
      <c r="B918" s="86">
        <v>49900</v>
      </c>
    </row>
    <row r="919" spans="1:2" ht="30" x14ac:dyDescent="0.25">
      <c r="A919" s="87" t="s">
        <v>918</v>
      </c>
      <c r="B919" s="86">
        <v>49900</v>
      </c>
    </row>
    <row r="920" spans="1:2" ht="30" x14ac:dyDescent="0.25">
      <c r="A920" s="87" t="s">
        <v>917</v>
      </c>
      <c r="B920" s="86">
        <v>43900</v>
      </c>
    </row>
    <row r="921" spans="1:2" ht="30" x14ac:dyDescent="0.25">
      <c r="A921" s="87" t="s">
        <v>916</v>
      </c>
      <c r="B921" s="86">
        <v>36900</v>
      </c>
    </row>
    <row r="922" spans="1:2" ht="30" x14ac:dyDescent="0.25">
      <c r="A922" s="87" t="s">
        <v>915</v>
      </c>
      <c r="B922" s="86">
        <v>34900</v>
      </c>
    </row>
    <row r="923" spans="1:2" ht="30" x14ac:dyDescent="0.25">
      <c r="A923" s="87" t="s">
        <v>914</v>
      </c>
      <c r="B923" s="86">
        <v>34900</v>
      </c>
    </row>
    <row r="924" spans="1:2" ht="30" x14ac:dyDescent="0.25">
      <c r="A924" s="87" t="s">
        <v>913</v>
      </c>
      <c r="B924" s="86">
        <v>41900</v>
      </c>
    </row>
    <row r="925" spans="1:2" ht="45" x14ac:dyDescent="0.25">
      <c r="A925" s="87" t="s">
        <v>912</v>
      </c>
      <c r="B925" s="86">
        <v>39900</v>
      </c>
    </row>
    <row r="926" spans="1:2" ht="30" x14ac:dyDescent="0.25">
      <c r="A926" s="87" t="s">
        <v>911</v>
      </c>
      <c r="B926" s="86">
        <v>36900</v>
      </c>
    </row>
    <row r="927" spans="1:2" ht="30" x14ac:dyDescent="0.25">
      <c r="A927" s="87" t="s">
        <v>910</v>
      </c>
      <c r="B927" s="86">
        <v>43900</v>
      </c>
    </row>
    <row r="928" spans="1:2" ht="30" x14ac:dyDescent="0.25">
      <c r="A928" s="87" t="s">
        <v>909</v>
      </c>
      <c r="B928" s="86">
        <v>40900</v>
      </c>
    </row>
    <row r="929" spans="1:2" ht="30" x14ac:dyDescent="0.25">
      <c r="A929" s="87" t="s">
        <v>908</v>
      </c>
      <c r="B929" s="86">
        <v>35900</v>
      </c>
    </row>
    <row r="930" spans="1:2" ht="30" x14ac:dyDescent="0.25">
      <c r="A930" s="87" t="s">
        <v>907</v>
      </c>
      <c r="B930" s="86">
        <v>38900</v>
      </c>
    </row>
    <row r="931" spans="1:2" ht="30" x14ac:dyDescent="0.25">
      <c r="A931" s="87" t="s">
        <v>906</v>
      </c>
      <c r="B931" s="86">
        <v>37900</v>
      </c>
    </row>
    <row r="932" spans="1:2" ht="30" x14ac:dyDescent="0.25">
      <c r="A932" s="87" t="s">
        <v>905</v>
      </c>
      <c r="B932" s="86">
        <v>41900</v>
      </c>
    </row>
    <row r="933" spans="1:2" ht="30" x14ac:dyDescent="0.25">
      <c r="A933" s="87" t="s">
        <v>904</v>
      </c>
      <c r="B933" s="86">
        <v>45900</v>
      </c>
    </row>
    <row r="934" spans="1:2" ht="30" x14ac:dyDescent="0.25">
      <c r="A934" s="87" t="s">
        <v>903</v>
      </c>
      <c r="B934" s="86">
        <v>45900</v>
      </c>
    </row>
    <row r="935" spans="1:2" ht="30" x14ac:dyDescent="0.25">
      <c r="A935" s="87" t="s">
        <v>902</v>
      </c>
      <c r="B935" s="86">
        <v>30900</v>
      </c>
    </row>
    <row r="936" spans="1:2" ht="30" x14ac:dyDescent="0.25">
      <c r="A936" s="87" t="s">
        <v>901</v>
      </c>
      <c r="B936" s="86">
        <v>35900</v>
      </c>
    </row>
    <row r="937" spans="1:2" ht="30" x14ac:dyDescent="0.25">
      <c r="A937" s="87" t="s">
        <v>900</v>
      </c>
      <c r="B937" s="86">
        <v>49900</v>
      </c>
    </row>
    <row r="938" spans="1:2" ht="30" x14ac:dyDescent="0.25">
      <c r="A938" s="87" t="s">
        <v>899</v>
      </c>
      <c r="B938" s="86">
        <v>42415</v>
      </c>
    </row>
    <row r="939" spans="1:2" ht="30" x14ac:dyDescent="0.25">
      <c r="A939" s="87" t="s">
        <v>898</v>
      </c>
      <c r="B939" s="86">
        <v>26900</v>
      </c>
    </row>
    <row r="940" spans="1:2" ht="30" x14ac:dyDescent="0.25">
      <c r="A940" s="87" t="s">
        <v>897</v>
      </c>
      <c r="B940" s="86">
        <v>40900</v>
      </c>
    </row>
    <row r="941" spans="1:2" ht="30" x14ac:dyDescent="0.25">
      <c r="A941" s="87" t="s">
        <v>896</v>
      </c>
      <c r="B941" s="86">
        <v>39900</v>
      </c>
    </row>
    <row r="942" spans="1:2" ht="30" x14ac:dyDescent="0.25">
      <c r="A942" s="87" t="s">
        <v>895</v>
      </c>
      <c r="B942" s="86">
        <v>39900</v>
      </c>
    </row>
    <row r="943" spans="1:2" ht="30" x14ac:dyDescent="0.25">
      <c r="A943" s="87" t="s">
        <v>894</v>
      </c>
      <c r="B943" s="86">
        <v>37900</v>
      </c>
    </row>
    <row r="944" spans="1:2" ht="30" x14ac:dyDescent="0.25">
      <c r="A944" s="87" t="s">
        <v>893</v>
      </c>
      <c r="B944" s="86">
        <v>39900</v>
      </c>
    </row>
    <row r="945" spans="1:2" ht="30" x14ac:dyDescent="0.25">
      <c r="A945" s="87" t="s">
        <v>892</v>
      </c>
      <c r="B945" s="86">
        <v>37900</v>
      </c>
    </row>
    <row r="946" spans="1:2" ht="30" x14ac:dyDescent="0.25">
      <c r="A946" s="87" t="s">
        <v>891</v>
      </c>
      <c r="B946" s="86">
        <v>47900</v>
      </c>
    </row>
    <row r="947" spans="1:2" ht="30" x14ac:dyDescent="0.25">
      <c r="A947" s="87" t="s">
        <v>890</v>
      </c>
      <c r="B947" s="86">
        <v>30900</v>
      </c>
    </row>
    <row r="948" spans="1:2" ht="30" x14ac:dyDescent="0.25">
      <c r="A948" s="87" t="s">
        <v>889</v>
      </c>
      <c r="B948" s="86">
        <v>41900</v>
      </c>
    </row>
    <row r="949" spans="1:2" ht="30" x14ac:dyDescent="0.25">
      <c r="A949" s="87" t="s">
        <v>888</v>
      </c>
      <c r="B949" s="86">
        <v>41900</v>
      </c>
    </row>
    <row r="950" spans="1:2" ht="30" x14ac:dyDescent="0.25">
      <c r="A950" s="87" t="s">
        <v>887</v>
      </c>
      <c r="B950" s="86">
        <v>39900</v>
      </c>
    </row>
    <row r="951" spans="1:2" ht="30" x14ac:dyDescent="0.25">
      <c r="A951" s="87" t="s">
        <v>886</v>
      </c>
      <c r="B951" s="86">
        <v>39900</v>
      </c>
    </row>
    <row r="952" spans="1:2" ht="30" x14ac:dyDescent="0.25">
      <c r="A952" s="87" t="s">
        <v>885</v>
      </c>
      <c r="B952" s="86">
        <v>39900</v>
      </c>
    </row>
    <row r="953" spans="1:2" ht="30" x14ac:dyDescent="0.25">
      <c r="A953" s="87" t="s">
        <v>884</v>
      </c>
      <c r="B953" s="86">
        <v>32900</v>
      </c>
    </row>
    <row r="954" spans="1:2" ht="30" x14ac:dyDescent="0.25">
      <c r="A954" s="87" t="s">
        <v>883</v>
      </c>
      <c r="B954" s="86">
        <v>38900</v>
      </c>
    </row>
    <row r="955" spans="1:2" ht="30" x14ac:dyDescent="0.25">
      <c r="A955" s="87" t="s">
        <v>882</v>
      </c>
      <c r="B955" s="86">
        <v>37900</v>
      </c>
    </row>
    <row r="956" spans="1:2" ht="30" x14ac:dyDescent="0.25">
      <c r="A956" s="87" t="s">
        <v>881</v>
      </c>
      <c r="B956" s="86">
        <v>40900</v>
      </c>
    </row>
    <row r="957" spans="1:2" ht="30" x14ac:dyDescent="0.25">
      <c r="A957" s="87" t="s">
        <v>880</v>
      </c>
      <c r="B957" s="86">
        <v>35900</v>
      </c>
    </row>
    <row r="958" spans="1:2" ht="30" x14ac:dyDescent="0.25">
      <c r="A958" s="87" t="s">
        <v>879</v>
      </c>
      <c r="B958" s="86">
        <v>38900</v>
      </c>
    </row>
    <row r="959" spans="1:2" ht="30" x14ac:dyDescent="0.25">
      <c r="A959" s="87" t="s">
        <v>878</v>
      </c>
      <c r="B959" s="86">
        <v>31900</v>
      </c>
    </row>
    <row r="960" spans="1:2" ht="30" x14ac:dyDescent="0.25">
      <c r="A960" s="87" t="s">
        <v>877</v>
      </c>
      <c r="B960" s="86">
        <v>39900</v>
      </c>
    </row>
    <row r="961" spans="1:2" ht="30" x14ac:dyDescent="0.25">
      <c r="A961" s="87" t="s">
        <v>876</v>
      </c>
      <c r="B961" s="86">
        <v>40900</v>
      </c>
    </row>
    <row r="962" spans="1:2" ht="30" x14ac:dyDescent="0.25">
      <c r="A962" s="87" t="s">
        <v>875</v>
      </c>
      <c r="B962" s="86">
        <v>34900</v>
      </c>
    </row>
    <row r="963" spans="1:2" ht="30" x14ac:dyDescent="0.25">
      <c r="A963" s="87" t="s">
        <v>874</v>
      </c>
      <c r="B963" s="86">
        <v>34900</v>
      </c>
    </row>
    <row r="964" spans="1:2" ht="30" x14ac:dyDescent="0.25">
      <c r="A964" s="87" t="s">
        <v>873</v>
      </c>
      <c r="B964" s="86">
        <v>39900</v>
      </c>
    </row>
    <row r="965" spans="1:2" ht="30" x14ac:dyDescent="0.25">
      <c r="A965" s="87" t="s">
        <v>872</v>
      </c>
      <c r="B965" s="86">
        <v>32900</v>
      </c>
    </row>
    <row r="966" spans="1:2" ht="30" x14ac:dyDescent="0.25">
      <c r="A966" s="87" t="s">
        <v>871</v>
      </c>
      <c r="B966" s="86">
        <v>39900</v>
      </c>
    </row>
    <row r="967" spans="1:2" ht="45" x14ac:dyDescent="0.25">
      <c r="A967" s="87" t="s">
        <v>870</v>
      </c>
      <c r="B967" s="86">
        <v>32900</v>
      </c>
    </row>
    <row r="968" spans="1:2" ht="30" x14ac:dyDescent="0.25">
      <c r="A968" s="87" t="s">
        <v>869</v>
      </c>
      <c r="B968" s="86">
        <v>45900</v>
      </c>
    </row>
    <row r="969" spans="1:2" ht="30" x14ac:dyDescent="0.25">
      <c r="A969" s="87" t="s">
        <v>868</v>
      </c>
      <c r="B969" s="86">
        <v>35900</v>
      </c>
    </row>
    <row r="970" spans="1:2" ht="30" x14ac:dyDescent="0.25">
      <c r="A970" s="87" t="s">
        <v>867</v>
      </c>
      <c r="B970" s="86">
        <v>36900</v>
      </c>
    </row>
    <row r="971" spans="1:2" ht="30" x14ac:dyDescent="0.25">
      <c r="A971" s="87" t="s">
        <v>866</v>
      </c>
      <c r="B971" s="86">
        <v>45900</v>
      </c>
    </row>
    <row r="972" spans="1:2" ht="30" x14ac:dyDescent="0.25">
      <c r="A972" s="87" t="s">
        <v>865</v>
      </c>
      <c r="B972" s="86">
        <v>32900</v>
      </c>
    </row>
    <row r="973" spans="1:2" ht="30" x14ac:dyDescent="0.25">
      <c r="A973" s="87" t="s">
        <v>864</v>
      </c>
      <c r="B973" s="86">
        <v>38900</v>
      </c>
    </row>
    <row r="974" spans="1:2" ht="30" x14ac:dyDescent="0.25">
      <c r="A974" s="87" t="s">
        <v>863</v>
      </c>
      <c r="B974" s="86">
        <v>40900</v>
      </c>
    </row>
    <row r="975" spans="1:2" ht="30" x14ac:dyDescent="0.25">
      <c r="A975" s="87" t="s">
        <v>862</v>
      </c>
      <c r="B975" s="86">
        <v>43900</v>
      </c>
    </row>
    <row r="976" spans="1:2" ht="30" x14ac:dyDescent="0.25">
      <c r="A976" s="87" t="s">
        <v>861</v>
      </c>
      <c r="B976" s="86">
        <v>45900</v>
      </c>
    </row>
    <row r="977" spans="1:2" ht="30" x14ac:dyDescent="0.25">
      <c r="A977" s="87" t="s">
        <v>860</v>
      </c>
      <c r="B977" s="86">
        <v>37900</v>
      </c>
    </row>
    <row r="978" spans="1:2" ht="30" x14ac:dyDescent="0.25">
      <c r="A978" s="87" t="s">
        <v>859</v>
      </c>
      <c r="B978" s="86">
        <v>38900</v>
      </c>
    </row>
    <row r="979" spans="1:2" ht="30" x14ac:dyDescent="0.25">
      <c r="A979" s="87" t="s">
        <v>858</v>
      </c>
      <c r="B979" s="86">
        <v>43900</v>
      </c>
    </row>
    <row r="980" spans="1:2" x14ac:dyDescent="0.25">
      <c r="A980" s="87" t="s">
        <v>857</v>
      </c>
      <c r="B980" s="86">
        <v>41900</v>
      </c>
    </row>
    <row r="981" spans="1:2" ht="30" x14ac:dyDescent="0.25">
      <c r="A981" s="87" t="s">
        <v>856</v>
      </c>
      <c r="B981" s="86">
        <v>47900</v>
      </c>
    </row>
    <row r="982" spans="1:2" ht="30" x14ac:dyDescent="0.25">
      <c r="A982" s="87" t="s">
        <v>855</v>
      </c>
      <c r="B982" s="86">
        <v>32900</v>
      </c>
    </row>
    <row r="983" spans="1:2" ht="30" x14ac:dyDescent="0.25">
      <c r="A983" s="87" t="s">
        <v>854</v>
      </c>
      <c r="B983" s="86">
        <v>39900</v>
      </c>
    </row>
    <row r="984" spans="1:2" ht="30" x14ac:dyDescent="0.25">
      <c r="A984" s="87" t="s">
        <v>853</v>
      </c>
      <c r="B984" s="86">
        <v>36900</v>
      </c>
    </row>
    <row r="985" spans="1:2" ht="30" x14ac:dyDescent="0.25">
      <c r="A985" s="87" t="s">
        <v>852</v>
      </c>
      <c r="B985" s="86">
        <v>40900</v>
      </c>
    </row>
    <row r="986" spans="1:2" ht="30" x14ac:dyDescent="0.25">
      <c r="A986" s="87" t="s">
        <v>851</v>
      </c>
      <c r="B986" s="86">
        <v>43900</v>
      </c>
    </row>
    <row r="987" spans="1:2" ht="30" x14ac:dyDescent="0.25">
      <c r="A987" s="87" t="s">
        <v>850</v>
      </c>
      <c r="B987" s="86">
        <v>38900</v>
      </c>
    </row>
    <row r="988" spans="1:2" ht="30" x14ac:dyDescent="0.25">
      <c r="A988" s="87" t="s">
        <v>849</v>
      </c>
      <c r="B988" s="86">
        <v>39900</v>
      </c>
    </row>
    <row r="989" spans="1:2" ht="30" x14ac:dyDescent="0.25">
      <c r="A989" s="87" t="s">
        <v>848</v>
      </c>
      <c r="B989" s="86">
        <v>43900</v>
      </c>
    </row>
    <row r="990" spans="1:2" ht="30" x14ac:dyDescent="0.25">
      <c r="A990" s="87" t="s">
        <v>847</v>
      </c>
      <c r="B990" s="86">
        <v>32900</v>
      </c>
    </row>
    <row r="991" spans="1:2" ht="30" x14ac:dyDescent="0.25">
      <c r="A991" s="87" t="s">
        <v>846</v>
      </c>
      <c r="B991" s="86">
        <v>40900</v>
      </c>
    </row>
    <row r="992" spans="1:2" ht="30" x14ac:dyDescent="0.25">
      <c r="A992" s="87" t="s">
        <v>845</v>
      </c>
      <c r="B992" s="86">
        <v>43900</v>
      </c>
    </row>
    <row r="993" spans="1:2" ht="30" x14ac:dyDescent="0.25">
      <c r="A993" s="87" t="s">
        <v>844</v>
      </c>
      <c r="B993" s="86">
        <v>35900</v>
      </c>
    </row>
    <row r="994" spans="1:2" ht="30" x14ac:dyDescent="0.25">
      <c r="A994" s="87" t="s">
        <v>843</v>
      </c>
      <c r="B994" s="86">
        <v>37900</v>
      </c>
    </row>
    <row r="995" spans="1:2" ht="30" x14ac:dyDescent="0.25">
      <c r="A995" s="87" t="s">
        <v>842</v>
      </c>
      <c r="B995" s="86">
        <v>37900</v>
      </c>
    </row>
    <row r="996" spans="1:2" ht="30" x14ac:dyDescent="0.25">
      <c r="A996" s="87" t="s">
        <v>841</v>
      </c>
      <c r="B996" s="86">
        <v>40900</v>
      </c>
    </row>
    <row r="997" spans="1:2" ht="30" x14ac:dyDescent="0.25">
      <c r="A997" s="87" t="s">
        <v>840</v>
      </c>
      <c r="B997" s="86">
        <v>42900</v>
      </c>
    </row>
    <row r="998" spans="1:2" ht="30" x14ac:dyDescent="0.25">
      <c r="A998" s="87" t="s">
        <v>839</v>
      </c>
      <c r="B998" s="86">
        <v>37900</v>
      </c>
    </row>
    <row r="999" spans="1:2" ht="30" x14ac:dyDescent="0.25">
      <c r="A999" s="87" t="s">
        <v>838</v>
      </c>
      <c r="B999" s="86">
        <v>37900</v>
      </c>
    </row>
    <row r="1000" spans="1:2" ht="30" x14ac:dyDescent="0.25">
      <c r="A1000" s="87" t="s">
        <v>837</v>
      </c>
      <c r="B1000" s="86">
        <v>36900</v>
      </c>
    </row>
    <row r="1001" spans="1:2" ht="30" x14ac:dyDescent="0.25">
      <c r="A1001" s="87" t="s">
        <v>836</v>
      </c>
      <c r="B1001" s="86">
        <v>34900</v>
      </c>
    </row>
    <row r="1002" spans="1:2" ht="30" x14ac:dyDescent="0.25">
      <c r="A1002" s="87" t="s">
        <v>835</v>
      </c>
      <c r="B1002" s="86">
        <v>44900</v>
      </c>
    </row>
    <row r="1003" spans="1:2" ht="30" x14ac:dyDescent="0.25">
      <c r="A1003" s="87" t="s">
        <v>834</v>
      </c>
      <c r="B1003" s="86">
        <v>38900</v>
      </c>
    </row>
    <row r="1004" spans="1:2" ht="45" x14ac:dyDescent="0.25">
      <c r="A1004" s="87" t="s">
        <v>833</v>
      </c>
      <c r="B1004" s="86">
        <v>40900</v>
      </c>
    </row>
    <row r="1005" spans="1:2" ht="30" x14ac:dyDescent="0.25">
      <c r="A1005" s="87" t="s">
        <v>832</v>
      </c>
      <c r="B1005" s="86">
        <v>41900</v>
      </c>
    </row>
    <row r="1006" spans="1:2" ht="30" x14ac:dyDescent="0.25">
      <c r="A1006" s="87" t="s">
        <v>831</v>
      </c>
      <c r="B1006" s="86">
        <v>29900</v>
      </c>
    </row>
    <row r="1007" spans="1:2" ht="30" x14ac:dyDescent="0.25">
      <c r="A1007" s="87" t="s">
        <v>830</v>
      </c>
      <c r="B1007" s="86">
        <v>43900</v>
      </c>
    </row>
    <row r="1008" spans="1:2" ht="30" x14ac:dyDescent="0.25">
      <c r="A1008" s="87" t="s">
        <v>829</v>
      </c>
      <c r="B1008" s="86">
        <v>44900</v>
      </c>
    </row>
    <row r="1009" spans="1:2" ht="30" x14ac:dyDescent="0.25">
      <c r="A1009" s="87" t="s">
        <v>828</v>
      </c>
      <c r="B1009" s="86">
        <v>32900</v>
      </c>
    </row>
    <row r="1010" spans="1:2" ht="30" x14ac:dyDescent="0.25">
      <c r="A1010" s="87" t="s">
        <v>827</v>
      </c>
      <c r="B1010" s="86">
        <v>34900</v>
      </c>
    </row>
    <row r="1011" spans="1:2" ht="30" x14ac:dyDescent="0.25">
      <c r="A1011" s="87" t="s">
        <v>826</v>
      </c>
      <c r="B1011" s="86">
        <v>39900</v>
      </c>
    </row>
    <row r="1012" spans="1:2" ht="30" x14ac:dyDescent="0.25">
      <c r="A1012" s="87" t="s">
        <v>825</v>
      </c>
      <c r="B1012" s="86">
        <v>49900</v>
      </c>
    </row>
    <row r="1013" spans="1:2" ht="30" x14ac:dyDescent="0.25">
      <c r="A1013" s="87" t="s">
        <v>824</v>
      </c>
      <c r="B1013" s="86">
        <v>31900</v>
      </c>
    </row>
    <row r="1014" spans="1:2" ht="30" x14ac:dyDescent="0.25">
      <c r="A1014" s="87" t="s">
        <v>823</v>
      </c>
      <c r="B1014" s="86">
        <v>64900</v>
      </c>
    </row>
    <row r="1015" spans="1:2" ht="30" x14ac:dyDescent="0.25">
      <c r="A1015" s="87" t="s">
        <v>822</v>
      </c>
      <c r="B1015" s="86">
        <v>35900</v>
      </c>
    </row>
    <row r="1016" spans="1:2" ht="30" x14ac:dyDescent="0.25">
      <c r="A1016" s="87" t="s">
        <v>821</v>
      </c>
      <c r="B1016" s="86">
        <v>32900</v>
      </c>
    </row>
    <row r="1017" spans="1:2" ht="30" x14ac:dyDescent="0.25">
      <c r="A1017" s="87" t="s">
        <v>820</v>
      </c>
      <c r="B1017" s="86">
        <v>41900</v>
      </c>
    </row>
    <row r="1018" spans="1:2" ht="30" x14ac:dyDescent="0.25">
      <c r="A1018" s="87" t="s">
        <v>819</v>
      </c>
      <c r="B1018" s="86">
        <v>45900</v>
      </c>
    </row>
    <row r="1019" spans="1:2" ht="30" x14ac:dyDescent="0.25">
      <c r="A1019" s="87" t="s">
        <v>818</v>
      </c>
      <c r="B1019" s="86">
        <v>44900</v>
      </c>
    </row>
    <row r="1020" spans="1:2" ht="30" x14ac:dyDescent="0.25">
      <c r="A1020" s="87" t="s">
        <v>817</v>
      </c>
      <c r="B1020" s="86">
        <v>45900</v>
      </c>
    </row>
    <row r="1021" spans="1:2" ht="30" x14ac:dyDescent="0.25">
      <c r="A1021" s="87" t="s">
        <v>816</v>
      </c>
      <c r="B1021" s="86">
        <v>40900</v>
      </c>
    </row>
    <row r="1022" spans="1:2" ht="30" x14ac:dyDescent="0.25">
      <c r="A1022" s="87" t="s">
        <v>815</v>
      </c>
      <c r="B1022" s="86">
        <v>45900</v>
      </c>
    </row>
    <row r="1023" spans="1:2" ht="30" x14ac:dyDescent="0.25">
      <c r="A1023" s="87" t="s">
        <v>814</v>
      </c>
      <c r="B1023" s="86">
        <v>29900</v>
      </c>
    </row>
    <row r="1024" spans="1:2" ht="30" x14ac:dyDescent="0.25">
      <c r="A1024" s="87" t="s">
        <v>813</v>
      </c>
      <c r="B1024" s="86">
        <v>49900</v>
      </c>
    </row>
    <row r="1025" spans="1:2" ht="30" x14ac:dyDescent="0.25">
      <c r="A1025" s="87" t="s">
        <v>812</v>
      </c>
      <c r="B1025" s="86">
        <v>33900</v>
      </c>
    </row>
    <row r="1026" spans="1:2" ht="30" x14ac:dyDescent="0.25">
      <c r="A1026" s="87" t="s">
        <v>811</v>
      </c>
      <c r="B1026" s="86">
        <v>42900</v>
      </c>
    </row>
    <row r="1027" spans="1:2" ht="30" x14ac:dyDescent="0.25">
      <c r="A1027" s="87" t="s">
        <v>810</v>
      </c>
      <c r="B1027" s="86">
        <v>79900</v>
      </c>
    </row>
    <row r="1028" spans="1:2" ht="30" x14ac:dyDescent="0.25">
      <c r="A1028" s="87" t="s">
        <v>809</v>
      </c>
      <c r="B1028" s="86">
        <v>45900</v>
      </c>
    </row>
    <row r="1029" spans="1:2" ht="30" x14ac:dyDescent="0.25">
      <c r="A1029" s="87" t="s">
        <v>808</v>
      </c>
      <c r="B1029" s="86">
        <v>46900</v>
      </c>
    </row>
    <row r="1030" spans="1:2" ht="30" x14ac:dyDescent="0.25">
      <c r="A1030" s="87" t="s">
        <v>807</v>
      </c>
      <c r="B1030" s="86">
        <v>37900</v>
      </c>
    </row>
    <row r="1031" spans="1:2" ht="30" x14ac:dyDescent="0.25">
      <c r="A1031" s="87" t="s">
        <v>806</v>
      </c>
      <c r="B1031" s="86">
        <v>37900</v>
      </c>
    </row>
    <row r="1032" spans="1:2" ht="30" x14ac:dyDescent="0.25">
      <c r="A1032" s="87" t="s">
        <v>805</v>
      </c>
      <c r="B1032" s="86">
        <v>37900</v>
      </c>
    </row>
    <row r="1033" spans="1:2" ht="30" x14ac:dyDescent="0.25">
      <c r="A1033" s="87" t="s">
        <v>804</v>
      </c>
      <c r="B1033" s="86">
        <v>38900</v>
      </c>
    </row>
    <row r="1034" spans="1:2" ht="30" x14ac:dyDescent="0.25">
      <c r="A1034" s="87" t="s">
        <v>803</v>
      </c>
      <c r="B1034" s="86">
        <v>34900</v>
      </c>
    </row>
    <row r="1035" spans="1:2" ht="30" x14ac:dyDescent="0.25">
      <c r="A1035" s="87" t="s">
        <v>802</v>
      </c>
      <c r="B1035" s="86">
        <v>37900</v>
      </c>
    </row>
    <row r="1036" spans="1:2" ht="30" x14ac:dyDescent="0.25">
      <c r="A1036" s="87" t="s">
        <v>801</v>
      </c>
      <c r="B1036" s="86">
        <v>33900</v>
      </c>
    </row>
    <row r="1037" spans="1:2" ht="30" x14ac:dyDescent="0.25">
      <c r="A1037" s="87" t="s">
        <v>800</v>
      </c>
      <c r="B1037" s="86">
        <v>45900</v>
      </c>
    </row>
    <row r="1038" spans="1:2" ht="30" x14ac:dyDescent="0.25">
      <c r="A1038" s="87" t="s">
        <v>799</v>
      </c>
      <c r="B1038" s="86">
        <v>46900</v>
      </c>
    </row>
    <row r="1039" spans="1:2" ht="30" x14ac:dyDescent="0.25">
      <c r="A1039" s="87" t="s">
        <v>798</v>
      </c>
      <c r="B1039" s="86">
        <v>44900</v>
      </c>
    </row>
    <row r="1040" spans="1:2" ht="30" x14ac:dyDescent="0.25">
      <c r="A1040" s="87" t="s">
        <v>797</v>
      </c>
      <c r="B1040" s="86">
        <v>34900</v>
      </c>
    </row>
    <row r="1041" spans="1:2" ht="30" x14ac:dyDescent="0.25">
      <c r="A1041" s="87" t="s">
        <v>796</v>
      </c>
      <c r="B1041" s="86">
        <v>42900</v>
      </c>
    </row>
    <row r="1042" spans="1:2" ht="30" x14ac:dyDescent="0.25">
      <c r="A1042" s="87" t="s">
        <v>795</v>
      </c>
      <c r="B1042" s="86">
        <v>39900</v>
      </c>
    </row>
    <row r="1043" spans="1:2" ht="30" x14ac:dyDescent="0.25">
      <c r="A1043" s="87" t="s">
        <v>794</v>
      </c>
      <c r="B1043" s="86">
        <v>43900</v>
      </c>
    </row>
    <row r="1044" spans="1:2" ht="30" x14ac:dyDescent="0.25">
      <c r="A1044" s="87" t="s">
        <v>793</v>
      </c>
      <c r="B1044" s="86">
        <v>38900</v>
      </c>
    </row>
    <row r="1045" spans="1:2" ht="30" x14ac:dyDescent="0.25">
      <c r="A1045" s="87" t="s">
        <v>792</v>
      </c>
      <c r="B1045" s="86">
        <v>38900</v>
      </c>
    </row>
    <row r="1046" spans="1:2" ht="30" x14ac:dyDescent="0.25">
      <c r="A1046" s="87" t="s">
        <v>791</v>
      </c>
      <c r="B1046" s="86">
        <v>38900</v>
      </c>
    </row>
    <row r="1047" spans="1:2" ht="30" x14ac:dyDescent="0.25">
      <c r="A1047" s="87" t="s">
        <v>790</v>
      </c>
      <c r="B1047" s="86">
        <v>33900</v>
      </c>
    </row>
    <row r="1048" spans="1:2" ht="30" x14ac:dyDescent="0.25">
      <c r="A1048" s="87" t="s">
        <v>789</v>
      </c>
      <c r="B1048" s="86">
        <v>58900</v>
      </c>
    </row>
    <row r="1049" spans="1:2" ht="30" x14ac:dyDescent="0.25">
      <c r="A1049" s="87" t="s">
        <v>788</v>
      </c>
      <c r="B1049" s="86">
        <v>36900</v>
      </c>
    </row>
    <row r="1050" spans="1:2" ht="30" x14ac:dyDescent="0.25">
      <c r="A1050" s="87" t="s">
        <v>787</v>
      </c>
      <c r="B1050" s="86">
        <v>37900</v>
      </c>
    </row>
    <row r="1051" spans="1:2" ht="30" x14ac:dyDescent="0.25">
      <c r="A1051" s="87" t="s">
        <v>786</v>
      </c>
      <c r="B1051" s="86">
        <v>40900</v>
      </c>
    </row>
    <row r="1052" spans="1:2" ht="30" x14ac:dyDescent="0.25">
      <c r="A1052" s="87" t="s">
        <v>785</v>
      </c>
      <c r="B1052" s="86">
        <v>49900</v>
      </c>
    </row>
    <row r="1053" spans="1:2" ht="45" x14ac:dyDescent="0.25">
      <c r="A1053" s="87" t="s">
        <v>784</v>
      </c>
      <c r="B1053" s="86">
        <v>43900</v>
      </c>
    </row>
    <row r="1054" spans="1:2" ht="30" x14ac:dyDescent="0.25">
      <c r="A1054" s="87" t="s">
        <v>783</v>
      </c>
      <c r="B1054" s="86">
        <v>32900</v>
      </c>
    </row>
    <row r="1055" spans="1:2" ht="30" x14ac:dyDescent="0.25">
      <c r="A1055" s="87" t="s">
        <v>782</v>
      </c>
      <c r="B1055" s="86">
        <v>42900</v>
      </c>
    </row>
    <row r="1056" spans="1:2" ht="30" x14ac:dyDescent="0.25">
      <c r="A1056" s="87" t="s">
        <v>781</v>
      </c>
      <c r="B1056" s="86">
        <v>42900</v>
      </c>
    </row>
    <row r="1057" spans="1:2" ht="30" x14ac:dyDescent="0.25">
      <c r="A1057" s="87" t="s">
        <v>780</v>
      </c>
      <c r="B1057" s="86">
        <v>40900</v>
      </c>
    </row>
    <row r="1058" spans="1:2" ht="30" x14ac:dyDescent="0.25">
      <c r="A1058" s="87" t="s">
        <v>779</v>
      </c>
      <c r="B1058" s="86">
        <v>36900</v>
      </c>
    </row>
    <row r="1059" spans="1:2" ht="30" x14ac:dyDescent="0.25">
      <c r="A1059" s="87" t="s">
        <v>778</v>
      </c>
      <c r="B1059" s="86">
        <v>31900</v>
      </c>
    </row>
    <row r="1060" spans="1:2" ht="30" x14ac:dyDescent="0.25">
      <c r="A1060" s="87" t="s">
        <v>777</v>
      </c>
      <c r="B1060" s="86">
        <v>48900</v>
      </c>
    </row>
    <row r="1061" spans="1:2" ht="30" x14ac:dyDescent="0.25">
      <c r="A1061" s="87" t="s">
        <v>776</v>
      </c>
      <c r="B1061" s="86">
        <v>39900</v>
      </c>
    </row>
    <row r="1062" spans="1:2" ht="30" x14ac:dyDescent="0.25">
      <c r="A1062" s="87" t="s">
        <v>775</v>
      </c>
      <c r="B1062" s="86">
        <v>31900</v>
      </c>
    </row>
    <row r="1063" spans="1:2" ht="30" x14ac:dyDescent="0.25">
      <c r="A1063" s="87" t="s">
        <v>774</v>
      </c>
      <c r="B1063" s="86">
        <v>31900</v>
      </c>
    </row>
    <row r="1064" spans="1:2" ht="30" x14ac:dyDescent="0.25">
      <c r="A1064" s="87" t="s">
        <v>773</v>
      </c>
      <c r="B1064" s="86">
        <v>44900</v>
      </c>
    </row>
    <row r="1065" spans="1:2" ht="30" x14ac:dyDescent="0.25">
      <c r="A1065" s="87" t="s">
        <v>772</v>
      </c>
      <c r="B1065" s="86">
        <v>45900</v>
      </c>
    </row>
    <row r="1066" spans="1:2" ht="30" x14ac:dyDescent="0.25">
      <c r="A1066" s="87" t="s">
        <v>771</v>
      </c>
      <c r="B1066" s="86">
        <v>34900</v>
      </c>
    </row>
    <row r="1067" spans="1:2" ht="30" x14ac:dyDescent="0.25">
      <c r="A1067" s="87" t="s">
        <v>770</v>
      </c>
      <c r="B1067" s="86">
        <v>31900</v>
      </c>
    </row>
    <row r="1068" spans="1:2" ht="30" x14ac:dyDescent="0.25">
      <c r="A1068" s="87" t="s">
        <v>769</v>
      </c>
      <c r="B1068" s="86">
        <v>37900</v>
      </c>
    </row>
    <row r="1069" spans="1:2" ht="30" x14ac:dyDescent="0.25">
      <c r="A1069" s="87" t="s">
        <v>768</v>
      </c>
      <c r="B1069" s="86">
        <v>31900</v>
      </c>
    </row>
    <row r="1070" spans="1:2" ht="30" x14ac:dyDescent="0.25">
      <c r="A1070" s="87" t="s">
        <v>767</v>
      </c>
      <c r="B1070" s="86">
        <v>43900</v>
      </c>
    </row>
    <row r="1071" spans="1:2" ht="45" x14ac:dyDescent="0.25">
      <c r="A1071" s="87" t="s">
        <v>766</v>
      </c>
      <c r="B1071" s="86">
        <v>50900</v>
      </c>
    </row>
    <row r="1072" spans="1:2" ht="30" x14ac:dyDescent="0.25">
      <c r="A1072" s="87" t="s">
        <v>765</v>
      </c>
      <c r="B1072" s="86">
        <v>43900</v>
      </c>
    </row>
    <row r="1073" spans="1:2" ht="45" x14ac:dyDescent="0.25">
      <c r="A1073" s="87" t="s">
        <v>764</v>
      </c>
      <c r="B1073" s="86">
        <v>44900</v>
      </c>
    </row>
    <row r="1074" spans="1:2" ht="45" x14ac:dyDescent="0.25">
      <c r="A1074" s="87" t="s">
        <v>763</v>
      </c>
      <c r="B1074" s="86">
        <v>39900</v>
      </c>
    </row>
    <row r="1075" spans="1:2" ht="30" x14ac:dyDescent="0.25">
      <c r="A1075" s="87" t="s">
        <v>762</v>
      </c>
      <c r="B1075" s="86">
        <v>38900</v>
      </c>
    </row>
    <row r="1076" spans="1:2" ht="30" x14ac:dyDescent="0.25">
      <c r="A1076" s="87" t="s">
        <v>761</v>
      </c>
      <c r="B1076" s="86">
        <v>37900</v>
      </c>
    </row>
    <row r="1077" spans="1:2" ht="30" x14ac:dyDescent="0.25">
      <c r="A1077" s="87" t="s">
        <v>760</v>
      </c>
      <c r="B1077" s="86">
        <v>31900</v>
      </c>
    </row>
    <row r="1078" spans="1:2" ht="30" x14ac:dyDescent="0.25">
      <c r="A1078" s="87" t="s">
        <v>759</v>
      </c>
      <c r="B1078" s="86">
        <v>37900</v>
      </c>
    </row>
    <row r="1079" spans="1:2" ht="30" x14ac:dyDescent="0.25">
      <c r="A1079" s="87" t="s">
        <v>758</v>
      </c>
      <c r="B1079" s="86">
        <v>36900</v>
      </c>
    </row>
    <row r="1080" spans="1:2" ht="30" x14ac:dyDescent="0.25">
      <c r="A1080" s="87" t="s">
        <v>757</v>
      </c>
      <c r="B1080" s="86">
        <v>39900</v>
      </c>
    </row>
    <row r="1081" spans="1:2" ht="30" x14ac:dyDescent="0.25">
      <c r="A1081" s="87" t="s">
        <v>756</v>
      </c>
      <c r="B1081" s="86">
        <v>40900</v>
      </c>
    </row>
    <row r="1082" spans="1:2" ht="30" x14ac:dyDescent="0.25">
      <c r="A1082" s="87" t="s">
        <v>755</v>
      </c>
      <c r="B1082" s="86">
        <v>41900</v>
      </c>
    </row>
    <row r="1083" spans="1:2" ht="30" x14ac:dyDescent="0.25">
      <c r="A1083" s="87" t="s">
        <v>754</v>
      </c>
      <c r="B1083" s="86">
        <v>31900</v>
      </c>
    </row>
    <row r="1084" spans="1:2" ht="30" x14ac:dyDescent="0.25">
      <c r="A1084" s="87" t="s">
        <v>753</v>
      </c>
      <c r="B1084" s="86">
        <v>31900</v>
      </c>
    </row>
    <row r="1085" spans="1:2" ht="30" x14ac:dyDescent="0.25">
      <c r="A1085" s="87" t="s">
        <v>752</v>
      </c>
      <c r="B1085" s="86">
        <v>31900</v>
      </c>
    </row>
    <row r="1086" spans="1:2" ht="30" x14ac:dyDescent="0.25">
      <c r="A1086" s="87" t="s">
        <v>751</v>
      </c>
      <c r="B1086" s="86">
        <v>34900</v>
      </c>
    </row>
    <row r="1087" spans="1:2" ht="30" x14ac:dyDescent="0.25">
      <c r="A1087" s="87" t="s">
        <v>750</v>
      </c>
      <c r="B1087" s="86">
        <v>34900</v>
      </c>
    </row>
    <row r="1088" spans="1:2" ht="30" x14ac:dyDescent="0.25">
      <c r="A1088" s="87" t="s">
        <v>749</v>
      </c>
      <c r="B1088" s="86">
        <v>38900</v>
      </c>
    </row>
    <row r="1089" spans="1:2" ht="30" x14ac:dyDescent="0.25">
      <c r="A1089" s="87" t="s">
        <v>748</v>
      </c>
      <c r="B1089" s="86">
        <v>72900</v>
      </c>
    </row>
    <row r="1090" spans="1:2" ht="30" x14ac:dyDescent="0.25">
      <c r="A1090" s="87" t="s">
        <v>747</v>
      </c>
      <c r="B1090" s="86">
        <v>35900</v>
      </c>
    </row>
    <row r="1091" spans="1:2" ht="30" x14ac:dyDescent="0.25">
      <c r="A1091" s="87" t="s">
        <v>746</v>
      </c>
      <c r="B1091" s="86">
        <v>42900</v>
      </c>
    </row>
    <row r="1092" spans="1:2" ht="30" x14ac:dyDescent="0.25">
      <c r="A1092" s="87" t="s">
        <v>745</v>
      </c>
      <c r="B1092" s="86">
        <v>3900</v>
      </c>
    </row>
    <row r="1093" spans="1:2" ht="30" x14ac:dyDescent="0.25">
      <c r="A1093" s="87" t="s">
        <v>744</v>
      </c>
      <c r="B1093" s="86">
        <v>14900</v>
      </c>
    </row>
    <row r="1094" spans="1:2" ht="45" x14ac:dyDescent="0.25">
      <c r="A1094" s="87" t="s">
        <v>743</v>
      </c>
      <c r="B1094" s="86">
        <v>50900</v>
      </c>
    </row>
    <row r="1095" spans="1:2" ht="30" x14ac:dyDescent="0.25">
      <c r="A1095" s="87" t="s">
        <v>742</v>
      </c>
      <c r="B1095" s="86">
        <v>9900</v>
      </c>
    </row>
    <row r="1096" spans="1:2" ht="30" x14ac:dyDescent="0.25">
      <c r="A1096" s="87" t="s">
        <v>741</v>
      </c>
      <c r="B1096" s="86">
        <v>12900</v>
      </c>
    </row>
    <row r="1097" spans="1:2" ht="30" x14ac:dyDescent="0.25">
      <c r="A1097" s="87" t="s">
        <v>740</v>
      </c>
      <c r="B1097" s="86">
        <v>55900</v>
      </c>
    </row>
    <row r="1098" spans="1:2" ht="30" x14ac:dyDescent="0.25">
      <c r="A1098" s="87" t="s">
        <v>739</v>
      </c>
      <c r="B1098" s="86">
        <v>55900</v>
      </c>
    </row>
    <row r="1099" spans="1:2" ht="30" x14ac:dyDescent="0.25">
      <c r="A1099" s="87" t="s">
        <v>738</v>
      </c>
      <c r="B1099" s="86">
        <v>50900</v>
      </c>
    </row>
    <row r="1100" spans="1:2" x14ac:dyDescent="0.25">
      <c r="A1100" s="87" t="s">
        <v>737</v>
      </c>
      <c r="B1100" s="86">
        <v>14900</v>
      </c>
    </row>
    <row r="1101" spans="1:2" ht="30" x14ac:dyDescent="0.25">
      <c r="A1101" s="87" t="s">
        <v>736</v>
      </c>
      <c r="B1101" s="86">
        <v>43900</v>
      </c>
    </row>
    <row r="1102" spans="1:2" ht="30" x14ac:dyDescent="0.25">
      <c r="A1102" s="87" t="s">
        <v>735</v>
      </c>
      <c r="B1102" s="86">
        <v>43900</v>
      </c>
    </row>
    <row r="1103" spans="1:2" ht="30" x14ac:dyDescent="0.25">
      <c r="A1103" s="87" t="s">
        <v>734</v>
      </c>
      <c r="B1103" s="86">
        <v>43900</v>
      </c>
    </row>
    <row r="1104" spans="1:2" ht="30" x14ac:dyDescent="0.25">
      <c r="A1104" s="87" t="s">
        <v>733</v>
      </c>
      <c r="B1104" s="86">
        <v>37900</v>
      </c>
    </row>
    <row r="1105" spans="1:2" ht="30" x14ac:dyDescent="0.25">
      <c r="A1105" s="87" t="s">
        <v>732</v>
      </c>
      <c r="B1105" s="86">
        <v>43900</v>
      </c>
    </row>
    <row r="1106" spans="1:2" ht="30" x14ac:dyDescent="0.25">
      <c r="A1106" s="87" t="s">
        <v>731</v>
      </c>
      <c r="B1106" s="86">
        <v>40900</v>
      </c>
    </row>
    <row r="1107" spans="1:2" ht="30" x14ac:dyDescent="0.25">
      <c r="A1107" s="87" t="s">
        <v>730</v>
      </c>
      <c r="B1107" s="86">
        <v>14900</v>
      </c>
    </row>
    <row r="1108" spans="1:2" ht="30" x14ac:dyDescent="0.25">
      <c r="A1108" s="87" t="s">
        <v>729</v>
      </c>
      <c r="B1108" s="86">
        <v>15900</v>
      </c>
    </row>
    <row r="1109" spans="1:2" ht="30" x14ac:dyDescent="0.25">
      <c r="A1109" s="87" t="s">
        <v>728</v>
      </c>
      <c r="B1109" s="86">
        <v>16900</v>
      </c>
    </row>
    <row r="1110" spans="1:2" ht="30" x14ac:dyDescent="0.25">
      <c r="A1110" s="87" t="s">
        <v>727</v>
      </c>
      <c r="B1110" s="86">
        <v>8900</v>
      </c>
    </row>
    <row r="1111" spans="1:2" ht="45" x14ac:dyDescent="0.25">
      <c r="A1111" s="87" t="s">
        <v>726</v>
      </c>
      <c r="B1111" s="86">
        <v>88900</v>
      </c>
    </row>
    <row r="1112" spans="1:2" ht="30" x14ac:dyDescent="0.25">
      <c r="A1112" s="87" t="s">
        <v>725</v>
      </c>
      <c r="B1112" s="86">
        <v>12900</v>
      </c>
    </row>
    <row r="1113" spans="1:2" ht="30" x14ac:dyDescent="0.25">
      <c r="A1113" s="87" t="s">
        <v>724</v>
      </c>
      <c r="B1113" s="86">
        <v>50900</v>
      </c>
    </row>
    <row r="1114" spans="1:2" ht="30" x14ac:dyDescent="0.25">
      <c r="A1114" s="87" t="s">
        <v>723</v>
      </c>
      <c r="B1114" s="86">
        <v>55900</v>
      </c>
    </row>
    <row r="1115" spans="1:2" ht="30" x14ac:dyDescent="0.25">
      <c r="A1115" s="87" t="s">
        <v>722</v>
      </c>
      <c r="B1115" s="86">
        <v>50900</v>
      </c>
    </row>
    <row r="1116" spans="1:2" ht="30" x14ac:dyDescent="0.25">
      <c r="A1116" s="87" t="s">
        <v>721</v>
      </c>
      <c r="B1116" s="86">
        <v>17900</v>
      </c>
    </row>
    <row r="1117" spans="1:2" ht="30" x14ac:dyDescent="0.25">
      <c r="A1117" s="87" t="s">
        <v>720</v>
      </c>
      <c r="B1117" s="86">
        <v>17900</v>
      </c>
    </row>
    <row r="1118" spans="1:2" ht="30" x14ac:dyDescent="0.25">
      <c r="A1118" s="87" t="s">
        <v>719</v>
      </c>
      <c r="B1118" s="86">
        <v>13900</v>
      </c>
    </row>
    <row r="1119" spans="1:2" ht="30" x14ac:dyDescent="0.25">
      <c r="A1119" s="87" t="s">
        <v>718</v>
      </c>
      <c r="B1119" s="86">
        <v>13900</v>
      </c>
    </row>
    <row r="1120" spans="1:2" ht="30" x14ac:dyDescent="0.25">
      <c r="A1120" s="87" t="s">
        <v>717</v>
      </c>
      <c r="B1120" s="86">
        <v>30900</v>
      </c>
    </row>
    <row r="1121" spans="1:2" ht="45" x14ac:dyDescent="0.25">
      <c r="A1121" s="87" t="s">
        <v>716</v>
      </c>
      <c r="B1121" s="86">
        <v>89900</v>
      </c>
    </row>
    <row r="1122" spans="1:2" ht="30" x14ac:dyDescent="0.25">
      <c r="A1122" s="87" t="s">
        <v>715</v>
      </c>
      <c r="B1122" s="86">
        <v>4900</v>
      </c>
    </row>
    <row r="1123" spans="1:2" ht="30" x14ac:dyDescent="0.25">
      <c r="A1123" s="87" t="s">
        <v>714</v>
      </c>
      <c r="B1123" s="86">
        <v>3900</v>
      </c>
    </row>
    <row r="1124" spans="1:2" ht="30" x14ac:dyDescent="0.25">
      <c r="A1124" s="87" t="s">
        <v>713</v>
      </c>
      <c r="B1124" s="86">
        <v>3900</v>
      </c>
    </row>
    <row r="1125" spans="1:2" ht="30" x14ac:dyDescent="0.25">
      <c r="A1125" s="87" t="s">
        <v>712</v>
      </c>
      <c r="B1125" s="86">
        <v>43900</v>
      </c>
    </row>
    <row r="1126" spans="1:2" ht="30" x14ac:dyDescent="0.25">
      <c r="A1126" s="87" t="s">
        <v>711</v>
      </c>
      <c r="B1126" s="86">
        <v>23900</v>
      </c>
    </row>
    <row r="1127" spans="1:2" ht="30" x14ac:dyDescent="0.25">
      <c r="A1127" s="87" t="s">
        <v>710</v>
      </c>
      <c r="B1127" s="86">
        <v>43900</v>
      </c>
    </row>
    <row r="1128" spans="1:2" ht="30" x14ac:dyDescent="0.25">
      <c r="A1128" s="87" t="s">
        <v>709</v>
      </c>
      <c r="B1128" s="86">
        <v>43900</v>
      </c>
    </row>
    <row r="1129" spans="1:2" ht="30" x14ac:dyDescent="0.25">
      <c r="A1129" s="87" t="s">
        <v>708</v>
      </c>
      <c r="B1129" s="86">
        <v>29900</v>
      </c>
    </row>
    <row r="1130" spans="1:2" ht="30" x14ac:dyDescent="0.25">
      <c r="A1130" s="87" t="s">
        <v>707</v>
      </c>
      <c r="B1130" s="86">
        <v>39900</v>
      </c>
    </row>
    <row r="1131" spans="1:2" ht="30" x14ac:dyDescent="0.25">
      <c r="A1131" s="87" t="s">
        <v>706</v>
      </c>
      <c r="B1131" s="86">
        <v>22900</v>
      </c>
    </row>
    <row r="1132" spans="1:2" ht="30" x14ac:dyDescent="0.25">
      <c r="A1132" s="87" t="s">
        <v>705</v>
      </c>
      <c r="B1132" s="86">
        <v>18900</v>
      </c>
    </row>
    <row r="1133" spans="1:2" ht="30" x14ac:dyDescent="0.25">
      <c r="A1133" s="87" t="s">
        <v>704</v>
      </c>
      <c r="B1133" s="86">
        <v>18900</v>
      </c>
    </row>
    <row r="1134" spans="1:2" ht="30" x14ac:dyDescent="0.25">
      <c r="A1134" s="87" t="s">
        <v>703</v>
      </c>
      <c r="B1134" s="86">
        <v>18900</v>
      </c>
    </row>
    <row r="1135" spans="1:2" ht="30" x14ac:dyDescent="0.25">
      <c r="A1135" s="87" t="s">
        <v>702</v>
      </c>
      <c r="B1135" s="86">
        <v>24900</v>
      </c>
    </row>
    <row r="1136" spans="1:2" ht="30" x14ac:dyDescent="0.25">
      <c r="A1136" s="87" t="s">
        <v>701</v>
      </c>
      <c r="B1136" s="86">
        <v>21900</v>
      </c>
    </row>
    <row r="1137" spans="1:2" x14ac:dyDescent="0.25">
      <c r="A1137" s="87" t="s">
        <v>700</v>
      </c>
      <c r="B1137" s="86">
        <v>17900</v>
      </c>
    </row>
    <row r="1138" spans="1:2" ht="30" x14ac:dyDescent="0.25">
      <c r="A1138" s="87" t="s">
        <v>699</v>
      </c>
      <c r="B1138" s="86">
        <v>32900</v>
      </c>
    </row>
    <row r="1139" spans="1:2" ht="30" x14ac:dyDescent="0.25">
      <c r="A1139" s="87" t="s">
        <v>698</v>
      </c>
      <c r="B1139" s="86">
        <v>32900</v>
      </c>
    </row>
    <row r="1140" spans="1:2" ht="30" x14ac:dyDescent="0.25">
      <c r="A1140" s="87" t="s">
        <v>697</v>
      </c>
      <c r="B1140" s="86">
        <v>59900</v>
      </c>
    </row>
    <row r="1141" spans="1:2" ht="30" x14ac:dyDescent="0.25">
      <c r="A1141" s="87" t="s">
        <v>696</v>
      </c>
      <c r="B1141" s="86">
        <v>61900</v>
      </c>
    </row>
    <row r="1142" spans="1:2" ht="30" x14ac:dyDescent="0.25">
      <c r="A1142" s="87" t="s">
        <v>695</v>
      </c>
      <c r="B1142" s="86">
        <v>18900</v>
      </c>
    </row>
    <row r="1143" spans="1:2" ht="30" x14ac:dyDescent="0.25">
      <c r="A1143" s="87" t="s">
        <v>694</v>
      </c>
      <c r="B1143" s="86">
        <v>27900</v>
      </c>
    </row>
    <row r="1144" spans="1:2" ht="30" x14ac:dyDescent="0.25">
      <c r="A1144" s="87" t="s">
        <v>693</v>
      </c>
      <c r="B1144" s="86">
        <v>13600</v>
      </c>
    </row>
    <row r="1145" spans="1:2" ht="30" x14ac:dyDescent="0.25">
      <c r="A1145" s="87" t="s">
        <v>692</v>
      </c>
      <c r="B1145" s="86">
        <v>32900</v>
      </c>
    </row>
    <row r="1146" spans="1:2" ht="30" x14ac:dyDescent="0.25">
      <c r="A1146" s="87" t="s">
        <v>691</v>
      </c>
      <c r="B1146" s="86">
        <v>29900</v>
      </c>
    </row>
    <row r="1147" spans="1:2" ht="30" x14ac:dyDescent="0.25">
      <c r="A1147" s="87" t="s">
        <v>690</v>
      </c>
      <c r="B1147" s="86">
        <v>32900</v>
      </c>
    </row>
    <row r="1148" spans="1:2" ht="30" x14ac:dyDescent="0.25">
      <c r="A1148" s="87" t="s">
        <v>689</v>
      </c>
      <c r="B1148" s="86">
        <v>41900</v>
      </c>
    </row>
    <row r="1149" spans="1:2" ht="30" x14ac:dyDescent="0.25">
      <c r="A1149" s="87" t="s">
        <v>688</v>
      </c>
      <c r="B1149" s="86">
        <v>41900</v>
      </c>
    </row>
    <row r="1150" spans="1:2" ht="30" x14ac:dyDescent="0.25">
      <c r="A1150" s="87" t="s">
        <v>687</v>
      </c>
      <c r="B1150" s="86">
        <v>41900</v>
      </c>
    </row>
    <row r="1151" spans="1:2" ht="30" x14ac:dyDescent="0.25">
      <c r="A1151" s="87" t="s">
        <v>686</v>
      </c>
      <c r="B1151" s="86">
        <v>30900</v>
      </c>
    </row>
    <row r="1152" spans="1:2" ht="30" x14ac:dyDescent="0.25">
      <c r="A1152" s="87" t="s">
        <v>685</v>
      </c>
      <c r="B1152" s="86">
        <v>41900</v>
      </c>
    </row>
    <row r="1153" spans="1:2" ht="30" x14ac:dyDescent="0.25">
      <c r="A1153" s="87" t="s">
        <v>684</v>
      </c>
      <c r="B1153" s="86">
        <v>13900</v>
      </c>
    </row>
    <row r="1154" spans="1:2" ht="30" x14ac:dyDescent="0.25">
      <c r="A1154" s="87" t="s">
        <v>683</v>
      </c>
      <c r="B1154" s="86">
        <v>61900</v>
      </c>
    </row>
    <row r="1155" spans="1:2" ht="30" x14ac:dyDescent="0.25">
      <c r="A1155" s="87" t="s">
        <v>682</v>
      </c>
      <c r="B1155" s="86">
        <v>5900</v>
      </c>
    </row>
    <row r="1156" spans="1:2" ht="30" x14ac:dyDescent="0.25">
      <c r="A1156" s="87" t="s">
        <v>681</v>
      </c>
      <c r="B1156" s="86">
        <v>16900</v>
      </c>
    </row>
    <row r="1157" spans="1:2" ht="30" x14ac:dyDescent="0.25">
      <c r="A1157" s="87" t="s">
        <v>680</v>
      </c>
      <c r="B1157" s="86">
        <v>28900</v>
      </c>
    </row>
    <row r="1158" spans="1:2" ht="30" x14ac:dyDescent="0.25">
      <c r="A1158" s="87" t="s">
        <v>679</v>
      </c>
      <c r="B1158" s="86">
        <v>4900</v>
      </c>
    </row>
    <row r="1159" spans="1:2" ht="30" x14ac:dyDescent="0.25">
      <c r="A1159" s="87" t="s">
        <v>678</v>
      </c>
      <c r="B1159" s="86">
        <v>5900</v>
      </c>
    </row>
    <row r="1160" spans="1:2" ht="30" x14ac:dyDescent="0.25">
      <c r="A1160" s="87" t="s">
        <v>677</v>
      </c>
      <c r="B1160" s="86">
        <v>5900</v>
      </c>
    </row>
    <row r="1161" spans="1:2" ht="30" x14ac:dyDescent="0.25">
      <c r="A1161" s="87" t="s">
        <v>676</v>
      </c>
      <c r="B1161" s="86">
        <v>5900</v>
      </c>
    </row>
    <row r="1162" spans="1:2" ht="45" x14ac:dyDescent="0.25">
      <c r="A1162" s="87" t="s">
        <v>675</v>
      </c>
      <c r="B1162" s="86">
        <v>15000</v>
      </c>
    </row>
    <row r="1163" spans="1:2" ht="30" x14ac:dyDescent="0.25">
      <c r="A1163" s="87" t="s">
        <v>674</v>
      </c>
      <c r="B1163" s="86">
        <v>22900</v>
      </c>
    </row>
    <row r="1164" spans="1:2" ht="30" x14ac:dyDescent="0.25">
      <c r="A1164" s="87" t="s">
        <v>673</v>
      </c>
      <c r="B1164" s="86">
        <v>11900</v>
      </c>
    </row>
    <row r="1165" spans="1:2" ht="30" x14ac:dyDescent="0.25">
      <c r="A1165" s="87" t="s">
        <v>672</v>
      </c>
      <c r="B1165" s="86">
        <v>24900</v>
      </c>
    </row>
    <row r="1166" spans="1:2" ht="30" x14ac:dyDescent="0.25">
      <c r="A1166" s="87" t="s">
        <v>671</v>
      </c>
      <c r="B1166" s="86">
        <v>5900</v>
      </c>
    </row>
    <row r="1167" spans="1:2" ht="30" x14ac:dyDescent="0.25">
      <c r="A1167" s="87" t="s">
        <v>670</v>
      </c>
      <c r="B1167" s="86">
        <v>5900</v>
      </c>
    </row>
    <row r="1168" spans="1:2" ht="30" x14ac:dyDescent="0.25">
      <c r="A1168" s="87" t="s">
        <v>669</v>
      </c>
      <c r="B1168" s="86">
        <v>5900</v>
      </c>
    </row>
    <row r="1169" spans="1:2" ht="30" x14ac:dyDescent="0.25">
      <c r="A1169" s="87" t="s">
        <v>668</v>
      </c>
      <c r="B1169" s="86">
        <v>5900</v>
      </c>
    </row>
    <row r="1170" spans="1:2" ht="30" x14ac:dyDescent="0.25">
      <c r="A1170" s="87" t="s">
        <v>667</v>
      </c>
      <c r="B1170" s="86">
        <v>5900</v>
      </c>
    </row>
    <row r="1171" spans="1:2" ht="30" x14ac:dyDescent="0.25">
      <c r="A1171" s="87" t="s">
        <v>666</v>
      </c>
      <c r="B1171" s="86">
        <v>5900</v>
      </c>
    </row>
    <row r="1172" spans="1:2" ht="30" x14ac:dyDescent="0.25">
      <c r="A1172" s="87" t="s">
        <v>665</v>
      </c>
      <c r="B1172" s="86">
        <v>5900</v>
      </c>
    </row>
    <row r="1173" spans="1:2" ht="30" x14ac:dyDescent="0.25">
      <c r="A1173" s="87" t="s">
        <v>664</v>
      </c>
      <c r="B1173" s="86">
        <v>5900</v>
      </c>
    </row>
    <row r="1174" spans="1:2" ht="30" x14ac:dyDescent="0.25">
      <c r="A1174" s="87" t="s">
        <v>663</v>
      </c>
      <c r="B1174" s="86">
        <v>109900</v>
      </c>
    </row>
    <row r="1175" spans="1:2" ht="30" x14ac:dyDescent="0.25">
      <c r="A1175" s="87" t="s">
        <v>662</v>
      </c>
      <c r="B1175" s="86">
        <v>5900</v>
      </c>
    </row>
    <row r="1176" spans="1:2" ht="45" x14ac:dyDescent="0.25">
      <c r="A1176" s="87" t="s">
        <v>661</v>
      </c>
      <c r="B1176" s="86">
        <v>109900</v>
      </c>
    </row>
    <row r="1177" spans="1:2" ht="30" x14ac:dyDescent="0.25">
      <c r="A1177" s="87" t="s">
        <v>660</v>
      </c>
      <c r="B1177" s="86">
        <v>147900</v>
      </c>
    </row>
    <row r="1178" spans="1:2" ht="30" x14ac:dyDescent="0.25">
      <c r="A1178" s="87" t="s">
        <v>659</v>
      </c>
      <c r="B1178" s="86">
        <v>109900</v>
      </c>
    </row>
    <row r="1179" spans="1:2" ht="45" x14ac:dyDescent="0.25">
      <c r="A1179" s="87" t="s">
        <v>658</v>
      </c>
      <c r="B1179" s="86">
        <v>109900</v>
      </c>
    </row>
    <row r="1180" spans="1:2" ht="45" x14ac:dyDescent="0.25">
      <c r="A1180" s="87" t="s">
        <v>657</v>
      </c>
      <c r="B1180" s="86">
        <v>96900</v>
      </c>
    </row>
    <row r="1181" spans="1:2" ht="45" x14ac:dyDescent="0.25">
      <c r="A1181" s="87" t="s">
        <v>656</v>
      </c>
      <c r="B1181" s="86">
        <v>109900</v>
      </c>
    </row>
    <row r="1182" spans="1:2" ht="30" x14ac:dyDescent="0.25">
      <c r="A1182" s="87" t="s">
        <v>655</v>
      </c>
      <c r="B1182" s="86">
        <v>5900</v>
      </c>
    </row>
    <row r="1183" spans="1:2" ht="30" x14ac:dyDescent="0.25">
      <c r="A1183" s="87" t="s">
        <v>654</v>
      </c>
      <c r="B1183" s="86">
        <v>6900</v>
      </c>
    </row>
    <row r="1184" spans="1:2" ht="30" x14ac:dyDescent="0.25">
      <c r="A1184" s="87" t="s">
        <v>653</v>
      </c>
      <c r="B1184" s="86">
        <v>6900</v>
      </c>
    </row>
    <row r="1185" spans="1:2" ht="30" x14ac:dyDescent="0.25">
      <c r="A1185" s="87" t="s">
        <v>652</v>
      </c>
      <c r="B1185" s="86">
        <v>6900</v>
      </c>
    </row>
    <row r="1186" spans="1:2" ht="30" x14ac:dyDescent="0.25">
      <c r="A1186" s="87" t="s">
        <v>651</v>
      </c>
      <c r="B1186" s="86">
        <v>6900</v>
      </c>
    </row>
    <row r="1187" spans="1:2" ht="30" x14ac:dyDescent="0.25">
      <c r="A1187" s="87" t="s">
        <v>650</v>
      </c>
      <c r="B1187" s="86">
        <v>6900</v>
      </c>
    </row>
    <row r="1188" spans="1:2" ht="30" x14ac:dyDescent="0.25">
      <c r="A1188" s="87" t="s">
        <v>649</v>
      </c>
      <c r="B1188" s="86">
        <v>6900</v>
      </c>
    </row>
    <row r="1189" spans="1:2" ht="30" x14ac:dyDescent="0.25">
      <c r="A1189" s="87" t="s">
        <v>648</v>
      </c>
      <c r="B1189" s="86">
        <v>161900</v>
      </c>
    </row>
    <row r="1190" spans="1:2" ht="45" x14ac:dyDescent="0.25">
      <c r="A1190" s="87" t="s">
        <v>647</v>
      </c>
      <c r="B1190" s="86">
        <v>161900</v>
      </c>
    </row>
    <row r="1191" spans="1:2" ht="45" x14ac:dyDescent="0.25">
      <c r="A1191" s="87" t="s">
        <v>646</v>
      </c>
      <c r="B1191" s="86">
        <v>145900</v>
      </c>
    </row>
    <row r="1192" spans="1:2" ht="30" x14ac:dyDescent="0.25">
      <c r="A1192" s="87" t="s">
        <v>645</v>
      </c>
      <c r="B1192" s="86">
        <v>5900</v>
      </c>
    </row>
    <row r="1193" spans="1:2" ht="30" x14ac:dyDescent="0.25">
      <c r="A1193" s="87" t="s">
        <v>644</v>
      </c>
      <c r="B1193" s="86">
        <v>5900</v>
      </c>
    </row>
    <row r="1194" spans="1:2" ht="30" x14ac:dyDescent="0.25">
      <c r="A1194" s="87" t="s">
        <v>643</v>
      </c>
      <c r="B1194" s="86">
        <v>5900</v>
      </c>
    </row>
    <row r="1195" spans="1:2" ht="30" x14ac:dyDescent="0.25">
      <c r="A1195" s="87" t="s">
        <v>642</v>
      </c>
      <c r="B1195" s="86">
        <v>5900</v>
      </c>
    </row>
    <row r="1196" spans="1:2" ht="30" x14ac:dyDescent="0.25">
      <c r="A1196" s="87" t="s">
        <v>641</v>
      </c>
      <c r="B1196" s="86">
        <v>5900</v>
      </c>
    </row>
    <row r="1197" spans="1:2" ht="45" x14ac:dyDescent="0.25">
      <c r="A1197" s="87" t="s">
        <v>640</v>
      </c>
      <c r="B1197" s="86">
        <v>161900</v>
      </c>
    </row>
    <row r="1198" spans="1:2" ht="30" x14ac:dyDescent="0.25">
      <c r="A1198" s="87" t="s">
        <v>639</v>
      </c>
      <c r="B1198" s="86">
        <v>5900</v>
      </c>
    </row>
    <row r="1199" spans="1:2" ht="30" x14ac:dyDescent="0.25">
      <c r="A1199" s="87" t="s">
        <v>638</v>
      </c>
      <c r="B1199" s="86">
        <v>5900</v>
      </c>
    </row>
    <row r="1200" spans="1:2" ht="30" x14ac:dyDescent="0.25">
      <c r="A1200" s="87" t="s">
        <v>637</v>
      </c>
      <c r="B1200" s="86">
        <v>48900</v>
      </c>
    </row>
    <row r="1201" spans="1:2" ht="30" x14ac:dyDescent="0.25">
      <c r="A1201" s="87" t="s">
        <v>636</v>
      </c>
      <c r="B1201" s="86">
        <v>48900</v>
      </c>
    </row>
    <row r="1202" spans="1:2" ht="30" x14ac:dyDescent="0.25">
      <c r="A1202" s="87" t="s">
        <v>635</v>
      </c>
      <c r="B1202" s="86">
        <v>48900</v>
      </c>
    </row>
    <row r="1203" spans="1:2" ht="30" x14ac:dyDescent="0.25">
      <c r="A1203" s="87" t="s">
        <v>634</v>
      </c>
      <c r="B1203" s="86">
        <v>48900</v>
      </c>
    </row>
    <row r="1204" spans="1:2" ht="30" x14ac:dyDescent="0.25">
      <c r="A1204" s="87" t="s">
        <v>633</v>
      </c>
      <c r="B1204" s="86">
        <v>4900</v>
      </c>
    </row>
    <row r="1205" spans="1:2" ht="30" x14ac:dyDescent="0.25">
      <c r="A1205" s="87" t="s">
        <v>632</v>
      </c>
      <c r="B1205" s="86">
        <v>3900</v>
      </c>
    </row>
    <row r="1206" spans="1:2" ht="30" x14ac:dyDescent="0.25">
      <c r="A1206" s="87" t="s">
        <v>631</v>
      </c>
      <c r="B1206" s="86">
        <v>4900</v>
      </c>
    </row>
    <row r="1207" spans="1:2" ht="30" x14ac:dyDescent="0.25">
      <c r="A1207" s="87" t="s">
        <v>630</v>
      </c>
      <c r="B1207" s="86">
        <v>3900</v>
      </c>
    </row>
    <row r="1208" spans="1:2" ht="30" x14ac:dyDescent="0.25">
      <c r="A1208" s="87" t="s">
        <v>629</v>
      </c>
      <c r="B1208" s="86">
        <v>71900</v>
      </c>
    </row>
    <row r="1209" spans="1:2" ht="30" x14ac:dyDescent="0.25">
      <c r="A1209" s="87" t="s">
        <v>628</v>
      </c>
      <c r="B1209" s="86">
        <v>71900</v>
      </c>
    </row>
    <row r="1210" spans="1:2" ht="30" x14ac:dyDescent="0.25">
      <c r="A1210" s="87" t="s">
        <v>627</v>
      </c>
      <c r="B1210" s="86">
        <v>71900</v>
      </c>
    </row>
    <row r="1211" spans="1:2" ht="30" x14ac:dyDescent="0.25">
      <c r="A1211" s="87" t="s">
        <v>626</v>
      </c>
      <c r="B1211" s="86">
        <v>71900</v>
      </c>
    </row>
    <row r="1212" spans="1:2" ht="30" x14ac:dyDescent="0.25">
      <c r="A1212" s="87" t="s">
        <v>625</v>
      </c>
      <c r="B1212" s="86">
        <v>85900</v>
      </c>
    </row>
    <row r="1213" spans="1:2" ht="30" x14ac:dyDescent="0.25">
      <c r="A1213" s="87" t="s">
        <v>624</v>
      </c>
      <c r="B1213" s="86">
        <v>85900</v>
      </c>
    </row>
    <row r="1214" spans="1:2" ht="30" x14ac:dyDescent="0.25">
      <c r="A1214" s="87" t="s">
        <v>623</v>
      </c>
      <c r="B1214" s="86">
        <v>77900</v>
      </c>
    </row>
    <row r="1215" spans="1:2" ht="30" x14ac:dyDescent="0.25">
      <c r="A1215" s="87" t="s">
        <v>622</v>
      </c>
      <c r="B1215" s="86">
        <v>84900</v>
      </c>
    </row>
    <row r="1216" spans="1:2" ht="45" x14ac:dyDescent="0.25">
      <c r="A1216" s="87" t="s">
        <v>621</v>
      </c>
      <c r="B1216" s="86">
        <v>23900</v>
      </c>
    </row>
    <row r="1217" spans="1:2" x14ac:dyDescent="0.25">
      <c r="A1217" s="87" t="s">
        <v>620</v>
      </c>
      <c r="B1217" s="86">
        <v>4900</v>
      </c>
    </row>
    <row r="1218" spans="1:2" ht="30" x14ac:dyDescent="0.25">
      <c r="A1218" s="87" t="s">
        <v>619</v>
      </c>
      <c r="B1218" s="86">
        <v>3900</v>
      </c>
    </row>
    <row r="1219" spans="1:2" ht="30" x14ac:dyDescent="0.25">
      <c r="A1219" s="87" t="s">
        <v>618</v>
      </c>
      <c r="B1219" s="86">
        <v>98900</v>
      </c>
    </row>
    <row r="1220" spans="1:2" ht="45" x14ac:dyDescent="0.25">
      <c r="A1220" s="87" t="s">
        <v>617</v>
      </c>
      <c r="B1220" s="86">
        <v>59900</v>
      </c>
    </row>
    <row r="1221" spans="1:2" ht="30" x14ac:dyDescent="0.25">
      <c r="A1221" s="87" t="s">
        <v>616</v>
      </c>
      <c r="B1221" s="86">
        <v>12900</v>
      </c>
    </row>
    <row r="1222" spans="1:2" ht="30" x14ac:dyDescent="0.25">
      <c r="A1222" s="87" t="s">
        <v>615</v>
      </c>
      <c r="B1222" s="86">
        <v>16900</v>
      </c>
    </row>
    <row r="1223" spans="1:2" ht="30" x14ac:dyDescent="0.25">
      <c r="A1223" s="87" t="s">
        <v>614</v>
      </c>
      <c r="B1223" s="86">
        <v>16900</v>
      </c>
    </row>
    <row r="1224" spans="1:2" ht="30" x14ac:dyDescent="0.25">
      <c r="A1224" s="87" t="s">
        <v>613</v>
      </c>
      <c r="B1224" s="86">
        <v>16900</v>
      </c>
    </row>
    <row r="1225" spans="1:2" ht="30" x14ac:dyDescent="0.25">
      <c r="A1225" s="87" t="s">
        <v>612</v>
      </c>
      <c r="B1225" s="86">
        <v>16900</v>
      </c>
    </row>
    <row r="1226" spans="1:2" ht="30" x14ac:dyDescent="0.25">
      <c r="A1226" s="87" t="s">
        <v>611</v>
      </c>
      <c r="B1226" s="86">
        <v>16900</v>
      </c>
    </row>
    <row r="1227" spans="1:2" ht="30" x14ac:dyDescent="0.25">
      <c r="A1227" s="87" t="s">
        <v>610</v>
      </c>
      <c r="B1227" s="86">
        <v>14900</v>
      </c>
    </row>
    <row r="1228" spans="1:2" ht="30" x14ac:dyDescent="0.25">
      <c r="A1228" s="87" t="s">
        <v>609</v>
      </c>
      <c r="B1228" s="86">
        <v>15900</v>
      </c>
    </row>
    <row r="1229" spans="1:2" ht="30" x14ac:dyDescent="0.25">
      <c r="A1229" s="87" t="s">
        <v>608</v>
      </c>
      <c r="B1229" s="86">
        <v>14900</v>
      </c>
    </row>
    <row r="1230" spans="1:2" ht="30" x14ac:dyDescent="0.25">
      <c r="A1230" s="87" t="s">
        <v>607</v>
      </c>
      <c r="B1230" s="86">
        <v>16900</v>
      </c>
    </row>
    <row r="1231" spans="1:2" ht="30" x14ac:dyDescent="0.25">
      <c r="A1231" s="87" t="s">
        <v>606</v>
      </c>
      <c r="B1231" s="86">
        <v>16900</v>
      </c>
    </row>
    <row r="1232" spans="1:2" ht="30" x14ac:dyDescent="0.25">
      <c r="A1232" s="87" t="s">
        <v>605</v>
      </c>
      <c r="B1232" s="86">
        <v>16900</v>
      </c>
    </row>
    <row r="1233" spans="1:2" ht="30" x14ac:dyDescent="0.25">
      <c r="A1233" s="87" t="s">
        <v>604</v>
      </c>
      <c r="B1233" s="86">
        <v>25900</v>
      </c>
    </row>
    <row r="1234" spans="1:2" ht="30" x14ac:dyDescent="0.25">
      <c r="A1234" s="87" t="s">
        <v>603</v>
      </c>
      <c r="B1234" s="86">
        <v>42900</v>
      </c>
    </row>
    <row r="1235" spans="1:2" ht="30" x14ac:dyDescent="0.25">
      <c r="A1235" s="87" t="s">
        <v>602</v>
      </c>
      <c r="B1235" s="86">
        <v>61900</v>
      </c>
    </row>
    <row r="1236" spans="1:2" ht="30" x14ac:dyDescent="0.25">
      <c r="A1236" s="87" t="s">
        <v>601</v>
      </c>
      <c r="B1236" s="86">
        <v>23600</v>
      </c>
    </row>
    <row r="1237" spans="1:2" ht="30" x14ac:dyDescent="0.25">
      <c r="A1237" s="87" t="s">
        <v>600</v>
      </c>
      <c r="B1237" s="86">
        <v>39900</v>
      </c>
    </row>
    <row r="1238" spans="1:2" ht="30" x14ac:dyDescent="0.25">
      <c r="A1238" s="87" t="s">
        <v>599</v>
      </c>
      <c r="B1238" s="86">
        <v>39900</v>
      </c>
    </row>
    <row r="1239" spans="1:2" ht="30" x14ac:dyDescent="0.25">
      <c r="A1239" s="87" t="s">
        <v>598</v>
      </c>
      <c r="B1239" s="86">
        <v>61900</v>
      </c>
    </row>
    <row r="1240" spans="1:2" ht="30" x14ac:dyDescent="0.25">
      <c r="A1240" s="87" t="s">
        <v>597</v>
      </c>
      <c r="B1240" s="86">
        <v>61900</v>
      </c>
    </row>
    <row r="1241" spans="1:2" ht="30" x14ac:dyDescent="0.25">
      <c r="A1241" s="87" t="s">
        <v>596</v>
      </c>
      <c r="B1241" s="86">
        <v>6900</v>
      </c>
    </row>
    <row r="1242" spans="1:2" ht="30" x14ac:dyDescent="0.25">
      <c r="A1242" s="87" t="s">
        <v>595</v>
      </c>
      <c r="B1242" s="86">
        <v>59900</v>
      </c>
    </row>
    <row r="1243" spans="1:2" ht="30" x14ac:dyDescent="0.25">
      <c r="A1243" s="87" t="s">
        <v>594</v>
      </c>
      <c r="B1243" s="86">
        <v>48900</v>
      </c>
    </row>
    <row r="1244" spans="1:2" ht="30" x14ac:dyDescent="0.25">
      <c r="A1244" s="87" t="s">
        <v>593</v>
      </c>
      <c r="B1244" s="86">
        <v>47900</v>
      </c>
    </row>
    <row r="1245" spans="1:2" ht="30" x14ac:dyDescent="0.25">
      <c r="A1245" s="87" t="s">
        <v>592</v>
      </c>
      <c r="B1245" s="86">
        <v>38900</v>
      </c>
    </row>
    <row r="1246" spans="1:2" ht="30" x14ac:dyDescent="0.25">
      <c r="A1246" s="87" t="s">
        <v>591</v>
      </c>
      <c r="B1246" s="86">
        <v>36900</v>
      </c>
    </row>
    <row r="1247" spans="1:2" ht="30" x14ac:dyDescent="0.25">
      <c r="A1247" s="87" t="s">
        <v>590</v>
      </c>
      <c r="B1247" s="86">
        <v>60900</v>
      </c>
    </row>
    <row r="1248" spans="1:2" ht="30" x14ac:dyDescent="0.25">
      <c r="A1248" s="87" t="s">
        <v>589</v>
      </c>
      <c r="B1248" s="86">
        <v>48900</v>
      </c>
    </row>
    <row r="1249" spans="1:2" ht="30" x14ac:dyDescent="0.25">
      <c r="A1249" s="87" t="s">
        <v>588</v>
      </c>
      <c r="B1249" s="86">
        <v>50900</v>
      </c>
    </row>
    <row r="1250" spans="1:2" ht="30" x14ac:dyDescent="0.25">
      <c r="A1250" s="87" t="s">
        <v>587</v>
      </c>
      <c r="B1250" s="86">
        <v>40900</v>
      </c>
    </row>
    <row r="1251" spans="1:2" ht="30" x14ac:dyDescent="0.25">
      <c r="A1251" s="87" t="s">
        <v>586</v>
      </c>
      <c r="B1251" s="86">
        <v>38900</v>
      </c>
    </row>
    <row r="1252" spans="1:2" ht="30" x14ac:dyDescent="0.25">
      <c r="A1252" s="87" t="s">
        <v>585</v>
      </c>
      <c r="B1252" s="86">
        <v>48900</v>
      </c>
    </row>
    <row r="1253" spans="1:2" ht="30" x14ac:dyDescent="0.25">
      <c r="A1253" s="87" t="s">
        <v>584</v>
      </c>
      <c r="B1253" s="86">
        <v>51900</v>
      </c>
    </row>
    <row r="1254" spans="1:2" ht="30" x14ac:dyDescent="0.25">
      <c r="A1254" s="87" t="s">
        <v>583</v>
      </c>
      <c r="B1254" s="86">
        <v>37900</v>
      </c>
    </row>
    <row r="1255" spans="1:2" ht="30" x14ac:dyDescent="0.25">
      <c r="A1255" s="87" t="s">
        <v>582</v>
      </c>
      <c r="B1255" s="86">
        <v>31900</v>
      </c>
    </row>
    <row r="1256" spans="1:2" x14ac:dyDescent="0.25">
      <c r="A1256" s="87" t="s">
        <v>581</v>
      </c>
      <c r="B1256" s="86">
        <v>900</v>
      </c>
    </row>
    <row r="1257" spans="1:2" ht="30" x14ac:dyDescent="0.25">
      <c r="A1257" s="87" t="s">
        <v>580</v>
      </c>
      <c r="B1257" s="86">
        <v>24900</v>
      </c>
    </row>
    <row r="1258" spans="1:2" ht="30" x14ac:dyDescent="0.25">
      <c r="A1258" s="87" t="s">
        <v>579</v>
      </c>
      <c r="B1258" s="86">
        <v>20900</v>
      </c>
    </row>
    <row r="1259" spans="1:2" ht="30" x14ac:dyDescent="0.25">
      <c r="A1259" s="87" t="s">
        <v>578</v>
      </c>
      <c r="B1259" s="86">
        <v>19900</v>
      </c>
    </row>
    <row r="1260" spans="1:2" x14ac:dyDescent="0.25">
      <c r="A1260" s="87" t="s">
        <v>577</v>
      </c>
      <c r="B1260" s="86">
        <v>1500</v>
      </c>
    </row>
    <row r="1261" spans="1:2" ht="30" x14ac:dyDescent="0.25">
      <c r="A1261" s="87" t="s">
        <v>576</v>
      </c>
      <c r="B1261" s="86">
        <v>22900</v>
      </c>
    </row>
    <row r="1262" spans="1:2" ht="30" x14ac:dyDescent="0.25">
      <c r="A1262" s="87" t="s">
        <v>575</v>
      </c>
      <c r="B1262" s="86">
        <v>19900</v>
      </c>
    </row>
    <row r="1263" spans="1:2" ht="45" x14ac:dyDescent="0.25">
      <c r="A1263" s="87" t="s">
        <v>574</v>
      </c>
      <c r="B1263" s="86">
        <v>89900</v>
      </c>
    </row>
    <row r="1264" spans="1:2" ht="45" x14ac:dyDescent="0.25">
      <c r="A1264" s="87" t="s">
        <v>573</v>
      </c>
      <c r="B1264" s="86">
        <v>98900</v>
      </c>
    </row>
    <row r="1265" spans="1:2" ht="45" x14ac:dyDescent="0.25">
      <c r="A1265" s="87" t="s">
        <v>572</v>
      </c>
      <c r="B1265" s="86">
        <v>44900</v>
      </c>
    </row>
    <row r="1266" spans="1:2" ht="45" x14ac:dyDescent="0.25">
      <c r="A1266" s="87" t="s">
        <v>571</v>
      </c>
      <c r="B1266" s="86">
        <v>11900</v>
      </c>
    </row>
    <row r="1267" spans="1:2" ht="30" x14ac:dyDescent="0.25">
      <c r="A1267" s="87" t="s">
        <v>570</v>
      </c>
      <c r="B1267" s="86">
        <v>21900</v>
      </c>
    </row>
    <row r="1268" spans="1:2" ht="30" x14ac:dyDescent="0.25">
      <c r="A1268" s="87" t="s">
        <v>569</v>
      </c>
      <c r="B1268" s="86">
        <v>22900</v>
      </c>
    </row>
    <row r="1269" spans="1:2" ht="30" x14ac:dyDescent="0.25">
      <c r="A1269" s="87" t="s">
        <v>568</v>
      </c>
      <c r="B1269" s="86">
        <v>20900</v>
      </c>
    </row>
    <row r="1270" spans="1:2" ht="45" x14ac:dyDescent="0.25">
      <c r="A1270" s="87" t="s">
        <v>567</v>
      </c>
      <c r="B1270" s="86">
        <v>34900</v>
      </c>
    </row>
    <row r="1271" spans="1:2" ht="45" x14ac:dyDescent="0.25">
      <c r="A1271" s="87" t="s">
        <v>566</v>
      </c>
      <c r="B1271" s="86">
        <v>21900</v>
      </c>
    </row>
    <row r="1272" spans="1:2" ht="30" x14ac:dyDescent="0.25">
      <c r="A1272" s="87" t="s">
        <v>565</v>
      </c>
      <c r="B1272" s="86">
        <v>19900</v>
      </c>
    </row>
    <row r="1273" spans="1:2" ht="45" x14ac:dyDescent="0.25">
      <c r="A1273" s="87" t="s">
        <v>564</v>
      </c>
      <c r="B1273" s="86">
        <v>34900</v>
      </c>
    </row>
    <row r="1274" spans="1:2" ht="45" x14ac:dyDescent="0.25">
      <c r="A1274" s="87" t="s">
        <v>563</v>
      </c>
      <c r="B1274" s="86">
        <v>22900</v>
      </c>
    </row>
    <row r="1275" spans="1:2" ht="30" x14ac:dyDescent="0.25">
      <c r="A1275" s="87" t="s">
        <v>562</v>
      </c>
      <c r="B1275" s="86">
        <v>69900</v>
      </c>
    </row>
    <row r="1276" spans="1:2" ht="45" x14ac:dyDescent="0.25">
      <c r="A1276" s="87" t="s">
        <v>561</v>
      </c>
      <c r="B1276" s="86">
        <v>66900</v>
      </c>
    </row>
    <row r="1277" spans="1:2" ht="60" x14ac:dyDescent="0.25">
      <c r="A1277" s="87" t="s">
        <v>560</v>
      </c>
      <c r="B1277" s="86">
        <v>82900</v>
      </c>
    </row>
    <row r="1278" spans="1:2" ht="30" x14ac:dyDescent="0.25">
      <c r="A1278" s="87" t="s">
        <v>559</v>
      </c>
      <c r="B1278" s="86">
        <v>49900</v>
      </c>
    </row>
    <row r="1279" spans="1:2" ht="30" x14ac:dyDescent="0.25">
      <c r="A1279" s="87" t="s">
        <v>558</v>
      </c>
      <c r="B1279" s="86">
        <v>49900</v>
      </c>
    </row>
    <row r="1280" spans="1:2" ht="30" x14ac:dyDescent="0.25">
      <c r="A1280" s="87" t="s">
        <v>557</v>
      </c>
      <c r="B1280" s="86">
        <v>43900</v>
      </c>
    </row>
    <row r="1281" spans="1:2" ht="75" x14ac:dyDescent="0.25">
      <c r="A1281" s="87" t="s">
        <v>556</v>
      </c>
      <c r="B1281" s="86">
        <v>71900</v>
      </c>
    </row>
    <row r="1282" spans="1:2" ht="45" x14ac:dyDescent="0.25">
      <c r="A1282" s="87" t="s">
        <v>555</v>
      </c>
      <c r="B1282" s="86">
        <v>69900</v>
      </c>
    </row>
    <row r="1283" spans="1:2" ht="30" x14ac:dyDescent="0.25">
      <c r="A1283" s="87" t="s">
        <v>554</v>
      </c>
      <c r="B1283" s="86">
        <v>39900</v>
      </c>
    </row>
    <row r="1284" spans="1:2" ht="45" x14ac:dyDescent="0.25">
      <c r="A1284" s="87" t="s">
        <v>553</v>
      </c>
      <c r="B1284" s="86">
        <v>59900</v>
      </c>
    </row>
    <row r="1285" spans="1:2" ht="30" x14ac:dyDescent="0.25">
      <c r="A1285" s="87" t="s">
        <v>552</v>
      </c>
      <c r="B1285" s="86">
        <v>69900</v>
      </c>
    </row>
    <row r="1286" spans="1:2" ht="30" x14ac:dyDescent="0.25">
      <c r="A1286" s="87" t="s">
        <v>551</v>
      </c>
      <c r="B1286" s="86">
        <v>59900</v>
      </c>
    </row>
    <row r="1287" spans="1:2" ht="45" x14ac:dyDescent="0.25">
      <c r="A1287" s="87" t="s">
        <v>550</v>
      </c>
      <c r="B1287" s="86">
        <v>69900</v>
      </c>
    </row>
    <row r="1288" spans="1:2" ht="30" x14ac:dyDescent="0.25">
      <c r="A1288" s="87" t="s">
        <v>549</v>
      </c>
      <c r="B1288" s="86">
        <v>57900</v>
      </c>
    </row>
    <row r="1289" spans="1:2" ht="45" x14ac:dyDescent="0.25">
      <c r="A1289" s="87" t="s">
        <v>548</v>
      </c>
      <c r="B1289" s="86">
        <v>79900</v>
      </c>
    </row>
    <row r="1290" spans="1:2" ht="45" x14ac:dyDescent="0.25">
      <c r="A1290" s="87" t="s">
        <v>547</v>
      </c>
      <c r="B1290" s="86">
        <v>79900</v>
      </c>
    </row>
    <row r="1291" spans="1:2" ht="30" x14ac:dyDescent="0.25">
      <c r="A1291" s="87" t="s">
        <v>546</v>
      </c>
      <c r="B1291" s="86">
        <v>79900</v>
      </c>
    </row>
    <row r="1292" spans="1:2" ht="30" x14ac:dyDescent="0.25">
      <c r="A1292" s="87" t="s">
        <v>545</v>
      </c>
      <c r="B1292" s="86">
        <v>59900</v>
      </c>
    </row>
    <row r="1293" spans="1:2" ht="45" x14ac:dyDescent="0.25">
      <c r="A1293" s="87" t="s">
        <v>544</v>
      </c>
      <c r="B1293" s="86">
        <v>59900</v>
      </c>
    </row>
    <row r="1294" spans="1:2" ht="45" x14ac:dyDescent="0.25">
      <c r="A1294" s="87" t="s">
        <v>543</v>
      </c>
      <c r="B1294" s="86">
        <v>74900</v>
      </c>
    </row>
    <row r="1295" spans="1:2" ht="45" x14ac:dyDescent="0.25">
      <c r="A1295" s="87" t="s">
        <v>542</v>
      </c>
      <c r="B1295" s="86">
        <v>79900</v>
      </c>
    </row>
    <row r="1296" spans="1:2" ht="30" x14ac:dyDescent="0.25">
      <c r="A1296" s="87" t="s">
        <v>541</v>
      </c>
      <c r="B1296" s="86">
        <v>39900</v>
      </c>
    </row>
    <row r="1297" spans="1:2" ht="30" x14ac:dyDescent="0.25">
      <c r="A1297" s="87" t="s">
        <v>540</v>
      </c>
      <c r="B1297" s="86">
        <v>79900</v>
      </c>
    </row>
    <row r="1298" spans="1:2" ht="30" x14ac:dyDescent="0.25">
      <c r="A1298" s="87" t="s">
        <v>539</v>
      </c>
      <c r="B1298" s="86">
        <v>44900</v>
      </c>
    </row>
    <row r="1299" spans="1:2" ht="45" x14ac:dyDescent="0.25">
      <c r="A1299" s="87" t="s">
        <v>538</v>
      </c>
      <c r="B1299" s="86">
        <v>64900</v>
      </c>
    </row>
    <row r="1300" spans="1:2" ht="30" x14ac:dyDescent="0.25">
      <c r="A1300" s="87" t="s">
        <v>537</v>
      </c>
      <c r="B1300" s="86">
        <v>63900</v>
      </c>
    </row>
    <row r="1301" spans="1:2" ht="30" x14ac:dyDescent="0.25">
      <c r="A1301" s="87" t="s">
        <v>536</v>
      </c>
      <c r="B1301" s="86">
        <v>69900</v>
      </c>
    </row>
    <row r="1302" spans="1:2" ht="30" x14ac:dyDescent="0.25">
      <c r="A1302" s="87" t="s">
        <v>535</v>
      </c>
      <c r="B1302" s="86">
        <v>69900</v>
      </c>
    </row>
    <row r="1303" spans="1:2" ht="30" x14ac:dyDescent="0.25">
      <c r="A1303" s="87" t="s">
        <v>534</v>
      </c>
      <c r="B1303" s="86">
        <v>69900</v>
      </c>
    </row>
    <row r="1304" spans="1:2" ht="30" x14ac:dyDescent="0.25">
      <c r="A1304" s="87" t="s">
        <v>533</v>
      </c>
      <c r="B1304" s="86">
        <v>59900</v>
      </c>
    </row>
    <row r="1305" spans="1:2" ht="30" x14ac:dyDescent="0.25">
      <c r="A1305" s="87" t="s">
        <v>532</v>
      </c>
      <c r="B1305" s="86">
        <v>79900</v>
      </c>
    </row>
    <row r="1306" spans="1:2" ht="30" x14ac:dyDescent="0.25">
      <c r="A1306" s="87" t="s">
        <v>531</v>
      </c>
      <c r="B1306" s="86">
        <v>74900</v>
      </c>
    </row>
    <row r="1307" spans="1:2" ht="30" x14ac:dyDescent="0.25">
      <c r="A1307" s="87" t="s">
        <v>530</v>
      </c>
      <c r="B1307" s="86">
        <v>79900</v>
      </c>
    </row>
    <row r="1308" spans="1:2" ht="30" x14ac:dyDescent="0.25">
      <c r="A1308" s="87" t="s">
        <v>529</v>
      </c>
      <c r="B1308" s="86">
        <v>69900</v>
      </c>
    </row>
    <row r="1309" spans="1:2" ht="30" x14ac:dyDescent="0.25">
      <c r="A1309" s="87" t="s">
        <v>528</v>
      </c>
      <c r="B1309" s="86">
        <v>63900</v>
      </c>
    </row>
    <row r="1310" spans="1:2" ht="30" x14ac:dyDescent="0.25">
      <c r="A1310" s="87" t="s">
        <v>527</v>
      </c>
      <c r="B1310" s="86">
        <v>79900</v>
      </c>
    </row>
    <row r="1311" spans="1:2" ht="30" x14ac:dyDescent="0.25">
      <c r="A1311" s="87" t="s">
        <v>526</v>
      </c>
      <c r="B1311" s="86">
        <v>47500</v>
      </c>
    </row>
    <row r="1312" spans="1:2" ht="30" x14ac:dyDescent="0.25">
      <c r="A1312" s="87" t="s">
        <v>525</v>
      </c>
      <c r="B1312" s="86">
        <v>58900</v>
      </c>
    </row>
    <row r="1313" spans="1:2" ht="30" x14ac:dyDescent="0.25">
      <c r="A1313" s="87" t="s">
        <v>524</v>
      </c>
      <c r="B1313" s="86">
        <v>59900</v>
      </c>
    </row>
    <row r="1314" spans="1:2" ht="30" x14ac:dyDescent="0.25">
      <c r="A1314" s="87" t="s">
        <v>523</v>
      </c>
      <c r="B1314" s="86">
        <v>59900</v>
      </c>
    </row>
    <row r="1315" spans="1:2" ht="45" x14ac:dyDescent="0.25">
      <c r="A1315" s="87" t="s">
        <v>522</v>
      </c>
      <c r="B1315" s="86">
        <v>79900</v>
      </c>
    </row>
    <row r="1316" spans="1:2" ht="30" x14ac:dyDescent="0.25">
      <c r="A1316" s="87" t="s">
        <v>521</v>
      </c>
      <c r="B1316" s="86">
        <v>79900</v>
      </c>
    </row>
    <row r="1317" spans="1:2" ht="30" x14ac:dyDescent="0.25">
      <c r="A1317" s="87" t="s">
        <v>520</v>
      </c>
      <c r="B1317" s="86">
        <v>79900</v>
      </c>
    </row>
    <row r="1318" spans="1:2" ht="30" x14ac:dyDescent="0.25">
      <c r="A1318" s="87" t="s">
        <v>519</v>
      </c>
      <c r="B1318" s="86">
        <v>57900</v>
      </c>
    </row>
    <row r="1319" spans="1:2" ht="45" x14ac:dyDescent="0.25">
      <c r="A1319" s="87" t="s">
        <v>518</v>
      </c>
      <c r="B1319" s="86">
        <v>57900</v>
      </c>
    </row>
    <row r="1320" spans="1:2" ht="30" x14ac:dyDescent="0.25">
      <c r="A1320" s="87" t="s">
        <v>517</v>
      </c>
      <c r="B1320" s="86">
        <v>79900</v>
      </c>
    </row>
    <row r="1321" spans="1:2" ht="30" x14ac:dyDescent="0.25">
      <c r="A1321" s="87" t="s">
        <v>516</v>
      </c>
      <c r="B1321" s="86">
        <v>61900</v>
      </c>
    </row>
    <row r="1322" spans="1:2" ht="45" x14ac:dyDescent="0.25">
      <c r="A1322" s="87" t="s">
        <v>515</v>
      </c>
      <c r="B1322" s="86">
        <v>63900</v>
      </c>
    </row>
    <row r="1323" spans="1:2" ht="30" x14ac:dyDescent="0.25">
      <c r="A1323" s="87" t="s">
        <v>514</v>
      </c>
      <c r="B1323" s="86">
        <v>54900</v>
      </c>
    </row>
    <row r="1324" spans="1:2" ht="45" x14ac:dyDescent="0.25">
      <c r="A1324" s="87" t="s">
        <v>513</v>
      </c>
      <c r="B1324" s="86">
        <v>69900</v>
      </c>
    </row>
    <row r="1325" spans="1:2" ht="30" x14ac:dyDescent="0.25">
      <c r="A1325" s="87" t="s">
        <v>512</v>
      </c>
      <c r="B1325" s="86">
        <v>54900</v>
      </c>
    </row>
    <row r="1326" spans="1:2" ht="30" x14ac:dyDescent="0.25">
      <c r="A1326" s="87" t="s">
        <v>511</v>
      </c>
      <c r="B1326" s="86">
        <v>59900</v>
      </c>
    </row>
    <row r="1327" spans="1:2" ht="30" x14ac:dyDescent="0.25">
      <c r="A1327" s="87" t="s">
        <v>510</v>
      </c>
      <c r="B1327" s="86">
        <v>49900</v>
      </c>
    </row>
    <row r="1328" spans="1:2" ht="30" x14ac:dyDescent="0.25">
      <c r="A1328" s="87" t="s">
        <v>509</v>
      </c>
      <c r="B1328" s="86">
        <v>59900</v>
      </c>
    </row>
    <row r="1329" spans="1:2" ht="45" x14ac:dyDescent="0.25">
      <c r="A1329" s="87" t="s">
        <v>508</v>
      </c>
      <c r="B1329" s="86">
        <v>79900</v>
      </c>
    </row>
    <row r="1330" spans="1:2" ht="45" x14ac:dyDescent="0.25">
      <c r="A1330" s="87" t="s">
        <v>507</v>
      </c>
      <c r="B1330" s="86">
        <v>58900</v>
      </c>
    </row>
    <row r="1331" spans="1:2" ht="30" x14ac:dyDescent="0.25">
      <c r="A1331" s="87" t="s">
        <v>506</v>
      </c>
      <c r="B1331" s="86">
        <v>59900</v>
      </c>
    </row>
    <row r="1332" spans="1:2" ht="30" x14ac:dyDescent="0.25">
      <c r="A1332" s="87" t="s">
        <v>505</v>
      </c>
      <c r="B1332" s="86">
        <v>59900</v>
      </c>
    </row>
    <row r="1333" spans="1:2" ht="30" x14ac:dyDescent="0.25">
      <c r="A1333" s="87" t="s">
        <v>504</v>
      </c>
      <c r="B1333" s="86">
        <v>79900</v>
      </c>
    </row>
    <row r="1334" spans="1:2" ht="45" x14ac:dyDescent="0.25">
      <c r="A1334" s="87" t="s">
        <v>503</v>
      </c>
      <c r="B1334" s="86">
        <v>60900</v>
      </c>
    </row>
    <row r="1335" spans="1:2" ht="45" x14ac:dyDescent="0.25">
      <c r="A1335" s="87" t="s">
        <v>502</v>
      </c>
      <c r="B1335" s="86">
        <v>59900</v>
      </c>
    </row>
    <row r="1336" spans="1:2" ht="30" x14ac:dyDescent="0.25">
      <c r="A1336" s="87" t="s">
        <v>501</v>
      </c>
      <c r="B1336" s="86">
        <v>49900</v>
      </c>
    </row>
    <row r="1337" spans="1:2" ht="45" x14ac:dyDescent="0.25">
      <c r="A1337" s="87" t="s">
        <v>500</v>
      </c>
      <c r="B1337" s="86">
        <v>29900</v>
      </c>
    </row>
    <row r="1338" spans="1:2" ht="45" x14ac:dyDescent="0.25">
      <c r="A1338" s="87" t="s">
        <v>499</v>
      </c>
      <c r="B1338" s="86">
        <v>61900</v>
      </c>
    </row>
    <row r="1339" spans="1:2" ht="30" x14ac:dyDescent="0.25">
      <c r="A1339" s="87" t="s">
        <v>498</v>
      </c>
      <c r="B1339" s="86">
        <v>62900</v>
      </c>
    </row>
    <row r="1340" spans="1:2" ht="30" x14ac:dyDescent="0.25">
      <c r="A1340" s="87" t="s">
        <v>497</v>
      </c>
      <c r="B1340" s="86">
        <v>60900</v>
      </c>
    </row>
    <row r="1341" spans="1:2" ht="45" x14ac:dyDescent="0.25">
      <c r="A1341" s="87" t="s">
        <v>496</v>
      </c>
      <c r="B1341" s="86">
        <v>61900</v>
      </c>
    </row>
    <row r="1342" spans="1:2" ht="30" x14ac:dyDescent="0.25">
      <c r="A1342" s="87" t="s">
        <v>495</v>
      </c>
      <c r="B1342" s="86">
        <v>58900</v>
      </c>
    </row>
    <row r="1343" spans="1:2" ht="30" x14ac:dyDescent="0.25">
      <c r="A1343" s="87" t="s">
        <v>494</v>
      </c>
      <c r="B1343" s="86">
        <v>77900</v>
      </c>
    </row>
    <row r="1344" spans="1:2" ht="30" x14ac:dyDescent="0.25">
      <c r="A1344" s="87" t="s">
        <v>493</v>
      </c>
      <c r="B1344" s="86">
        <v>77900</v>
      </c>
    </row>
    <row r="1345" spans="1:2" ht="30" x14ac:dyDescent="0.25">
      <c r="A1345" s="87" t="s">
        <v>492</v>
      </c>
      <c r="B1345" s="86">
        <v>37900</v>
      </c>
    </row>
    <row r="1346" spans="1:2" ht="30" x14ac:dyDescent="0.25">
      <c r="A1346" s="87" t="s">
        <v>491</v>
      </c>
      <c r="B1346" s="86">
        <v>77900</v>
      </c>
    </row>
    <row r="1347" spans="1:2" ht="30" x14ac:dyDescent="0.25">
      <c r="A1347" s="87" t="s">
        <v>490</v>
      </c>
      <c r="B1347" s="86">
        <v>77900</v>
      </c>
    </row>
    <row r="1348" spans="1:2" ht="45" x14ac:dyDescent="0.25">
      <c r="A1348" s="87" t="s">
        <v>489</v>
      </c>
      <c r="B1348" s="86">
        <v>37900</v>
      </c>
    </row>
    <row r="1349" spans="1:2" ht="45" x14ac:dyDescent="0.25">
      <c r="A1349" s="87" t="s">
        <v>488</v>
      </c>
      <c r="B1349" s="86">
        <v>37900</v>
      </c>
    </row>
    <row r="1350" spans="1:2" ht="30" x14ac:dyDescent="0.25">
      <c r="A1350" s="87" t="s">
        <v>487</v>
      </c>
      <c r="B1350" s="86">
        <v>58900</v>
      </c>
    </row>
    <row r="1351" spans="1:2" ht="30" x14ac:dyDescent="0.25">
      <c r="A1351" s="87" t="s">
        <v>486</v>
      </c>
      <c r="B1351" s="86">
        <v>82900</v>
      </c>
    </row>
    <row r="1352" spans="1:2" ht="30" x14ac:dyDescent="0.25">
      <c r="A1352" s="87" t="s">
        <v>485</v>
      </c>
      <c r="B1352" s="86">
        <v>82900</v>
      </c>
    </row>
    <row r="1353" spans="1:2" ht="30" x14ac:dyDescent="0.25">
      <c r="A1353" s="87" t="s">
        <v>484</v>
      </c>
      <c r="B1353" s="86">
        <v>65900</v>
      </c>
    </row>
    <row r="1354" spans="1:2" ht="45" x14ac:dyDescent="0.25">
      <c r="A1354" s="87" t="s">
        <v>483</v>
      </c>
      <c r="B1354" s="86">
        <v>39900</v>
      </c>
    </row>
    <row r="1355" spans="1:2" ht="30" x14ac:dyDescent="0.25">
      <c r="A1355" s="87" t="s">
        <v>482</v>
      </c>
      <c r="B1355" s="86">
        <v>69900</v>
      </c>
    </row>
    <row r="1356" spans="1:2" ht="30" x14ac:dyDescent="0.25">
      <c r="A1356" s="87" t="s">
        <v>481</v>
      </c>
      <c r="B1356" s="86">
        <v>69900</v>
      </c>
    </row>
    <row r="1357" spans="1:2" ht="45" x14ac:dyDescent="0.25">
      <c r="A1357" s="87" t="s">
        <v>480</v>
      </c>
      <c r="B1357" s="86">
        <v>77900</v>
      </c>
    </row>
    <row r="1358" spans="1:2" ht="30" x14ac:dyDescent="0.25">
      <c r="A1358" s="87" t="s">
        <v>479</v>
      </c>
      <c r="B1358" s="86">
        <v>87900</v>
      </c>
    </row>
    <row r="1359" spans="1:2" ht="30" x14ac:dyDescent="0.25">
      <c r="A1359" s="87" t="s">
        <v>478</v>
      </c>
      <c r="B1359" s="86">
        <v>88900</v>
      </c>
    </row>
    <row r="1360" spans="1:2" ht="30" x14ac:dyDescent="0.25">
      <c r="A1360" s="87" t="s">
        <v>477</v>
      </c>
      <c r="B1360" s="86">
        <v>44900</v>
      </c>
    </row>
    <row r="1361" spans="1:2" ht="45" x14ac:dyDescent="0.25">
      <c r="A1361" s="87" t="s">
        <v>476</v>
      </c>
      <c r="B1361" s="86">
        <v>79900</v>
      </c>
    </row>
    <row r="1362" spans="1:2" ht="30" x14ac:dyDescent="0.25">
      <c r="A1362" s="87" t="s">
        <v>475</v>
      </c>
      <c r="B1362" s="86">
        <v>39900</v>
      </c>
    </row>
    <row r="1363" spans="1:2" ht="30" x14ac:dyDescent="0.25">
      <c r="A1363" s="87" t="s">
        <v>474</v>
      </c>
      <c r="B1363" s="86">
        <v>70900</v>
      </c>
    </row>
    <row r="1364" spans="1:2" ht="45" x14ac:dyDescent="0.25">
      <c r="A1364" s="87" t="s">
        <v>473</v>
      </c>
      <c r="B1364" s="86">
        <v>39900</v>
      </c>
    </row>
    <row r="1365" spans="1:2" ht="30" x14ac:dyDescent="0.25">
      <c r="A1365" s="87" t="s">
        <v>472</v>
      </c>
      <c r="B1365" s="86">
        <v>39900</v>
      </c>
    </row>
    <row r="1366" spans="1:2" ht="30" x14ac:dyDescent="0.25">
      <c r="A1366" s="87" t="s">
        <v>471</v>
      </c>
      <c r="B1366" s="86">
        <v>57900</v>
      </c>
    </row>
    <row r="1367" spans="1:2" ht="30" x14ac:dyDescent="0.25">
      <c r="A1367" s="87" t="s">
        <v>470</v>
      </c>
      <c r="B1367" s="86">
        <v>69900</v>
      </c>
    </row>
    <row r="1368" spans="1:2" ht="30" x14ac:dyDescent="0.25">
      <c r="A1368" s="87" t="s">
        <v>469</v>
      </c>
      <c r="B1368" s="86">
        <v>69900</v>
      </c>
    </row>
    <row r="1369" spans="1:2" ht="30" x14ac:dyDescent="0.25">
      <c r="A1369" s="87" t="s">
        <v>468</v>
      </c>
      <c r="B1369" s="86">
        <v>54900</v>
      </c>
    </row>
    <row r="1370" spans="1:2" ht="45" x14ac:dyDescent="0.25">
      <c r="A1370" s="87" t="s">
        <v>467</v>
      </c>
      <c r="B1370" s="86">
        <v>55900</v>
      </c>
    </row>
    <row r="1371" spans="1:2" ht="30" x14ac:dyDescent="0.25">
      <c r="A1371" s="87" t="s">
        <v>466</v>
      </c>
      <c r="B1371" s="86">
        <v>65700</v>
      </c>
    </row>
    <row r="1372" spans="1:2" ht="45" x14ac:dyDescent="0.25">
      <c r="A1372" s="87" t="s">
        <v>465</v>
      </c>
      <c r="B1372" s="86">
        <v>75900</v>
      </c>
    </row>
    <row r="1373" spans="1:2" ht="30" x14ac:dyDescent="0.25">
      <c r="A1373" s="87" t="s">
        <v>464</v>
      </c>
      <c r="B1373" s="86">
        <v>70900</v>
      </c>
    </row>
    <row r="1374" spans="1:2" ht="30" x14ac:dyDescent="0.25">
      <c r="A1374" s="87" t="s">
        <v>463</v>
      </c>
      <c r="B1374" s="86">
        <v>85900</v>
      </c>
    </row>
    <row r="1375" spans="1:2" ht="30" x14ac:dyDescent="0.25">
      <c r="A1375" s="87" t="s">
        <v>462</v>
      </c>
      <c r="B1375" s="86">
        <v>65900</v>
      </c>
    </row>
    <row r="1376" spans="1:2" ht="45" x14ac:dyDescent="0.25">
      <c r="A1376" s="87" t="s">
        <v>461</v>
      </c>
      <c r="B1376" s="86">
        <v>49900</v>
      </c>
    </row>
    <row r="1377" spans="1:2" ht="30" x14ac:dyDescent="0.25">
      <c r="A1377" s="87" t="s">
        <v>460</v>
      </c>
      <c r="B1377" s="86">
        <v>67900</v>
      </c>
    </row>
    <row r="1378" spans="1:2" ht="30" x14ac:dyDescent="0.25">
      <c r="A1378" s="87" t="s">
        <v>459</v>
      </c>
      <c r="B1378" s="86">
        <v>67900</v>
      </c>
    </row>
    <row r="1379" spans="1:2" ht="30" x14ac:dyDescent="0.25">
      <c r="A1379" s="87" t="s">
        <v>458</v>
      </c>
      <c r="B1379" s="86">
        <v>49900</v>
      </c>
    </row>
    <row r="1380" spans="1:2" ht="30" x14ac:dyDescent="0.25">
      <c r="A1380" s="87" t="s">
        <v>457</v>
      </c>
      <c r="B1380" s="86">
        <v>43900</v>
      </c>
    </row>
    <row r="1381" spans="1:2" ht="30" x14ac:dyDescent="0.25">
      <c r="A1381" s="87" t="s">
        <v>456</v>
      </c>
      <c r="B1381" s="86">
        <v>54900</v>
      </c>
    </row>
    <row r="1382" spans="1:2" ht="30" x14ac:dyDescent="0.25">
      <c r="A1382" s="87" t="s">
        <v>455</v>
      </c>
      <c r="B1382" s="86">
        <v>65900</v>
      </c>
    </row>
    <row r="1383" spans="1:2" ht="30" x14ac:dyDescent="0.25">
      <c r="A1383" s="87" t="s">
        <v>454</v>
      </c>
      <c r="B1383" s="86">
        <v>42900</v>
      </c>
    </row>
    <row r="1384" spans="1:2" ht="30" x14ac:dyDescent="0.25">
      <c r="A1384" s="87" t="s">
        <v>453</v>
      </c>
      <c r="B1384" s="86">
        <v>44900</v>
      </c>
    </row>
    <row r="1385" spans="1:2" ht="30" x14ac:dyDescent="0.25">
      <c r="A1385" s="87" t="s">
        <v>452</v>
      </c>
      <c r="B1385" s="86">
        <v>72900</v>
      </c>
    </row>
    <row r="1386" spans="1:2" ht="30" x14ac:dyDescent="0.25">
      <c r="A1386" s="87" t="s">
        <v>451</v>
      </c>
      <c r="B1386" s="86">
        <v>49900</v>
      </c>
    </row>
    <row r="1387" spans="1:2" ht="30" x14ac:dyDescent="0.25">
      <c r="A1387" s="87" t="s">
        <v>450</v>
      </c>
      <c r="B1387" s="86">
        <v>55900</v>
      </c>
    </row>
    <row r="1388" spans="1:2" ht="45" x14ac:dyDescent="0.25">
      <c r="A1388" s="87" t="s">
        <v>449</v>
      </c>
      <c r="B1388" s="86">
        <v>46900</v>
      </c>
    </row>
    <row r="1389" spans="1:2" ht="30" x14ac:dyDescent="0.25">
      <c r="A1389" s="87" t="s">
        <v>448</v>
      </c>
      <c r="B1389" s="86">
        <v>55900</v>
      </c>
    </row>
    <row r="1390" spans="1:2" ht="30" x14ac:dyDescent="0.25">
      <c r="A1390" s="87" t="s">
        <v>447</v>
      </c>
      <c r="B1390" s="86">
        <v>49900</v>
      </c>
    </row>
    <row r="1391" spans="1:2" ht="30" x14ac:dyDescent="0.25">
      <c r="A1391" s="87" t="s">
        <v>446</v>
      </c>
      <c r="B1391" s="86">
        <v>54900</v>
      </c>
    </row>
    <row r="1392" spans="1:2" ht="30" x14ac:dyDescent="0.25">
      <c r="A1392" s="87" t="s">
        <v>445</v>
      </c>
      <c r="B1392" s="86">
        <v>52900</v>
      </c>
    </row>
    <row r="1393" spans="1:2" ht="45" x14ac:dyDescent="0.25">
      <c r="A1393" s="87" t="s">
        <v>444</v>
      </c>
      <c r="B1393" s="86">
        <v>49900</v>
      </c>
    </row>
    <row r="1394" spans="1:2" ht="30" x14ac:dyDescent="0.25">
      <c r="A1394" s="87" t="s">
        <v>443</v>
      </c>
      <c r="B1394" s="86">
        <v>79900</v>
      </c>
    </row>
    <row r="1395" spans="1:2" ht="45" x14ac:dyDescent="0.25">
      <c r="A1395" s="87" t="s">
        <v>442</v>
      </c>
      <c r="B1395" s="86">
        <v>73900</v>
      </c>
    </row>
    <row r="1396" spans="1:2" ht="45" x14ac:dyDescent="0.25">
      <c r="A1396" s="87" t="s">
        <v>441</v>
      </c>
      <c r="B1396" s="86">
        <v>73900</v>
      </c>
    </row>
    <row r="1397" spans="1:2" ht="30" x14ac:dyDescent="0.25">
      <c r="A1397" s="87" t="s">
        <v>440</v>
      </c>
      <c r="B1397" s="86">
        <v>55900</v>
      </c>
    </row>
    <row r="1398" spans="1:2" ht="45" x14ac:dyDescent="0.25">
      <c r="A1398" s="87" t="s">
        <v>439</v>
      </c>
      <c r="B1398" s="86">
        <v>77900</v>
      </c>
    </row>
    <row r="1399" spans="1:2" ht="30" x14ac:dyDescent="0.25">
      <c r="A1399" s="87" t="s">
        <v>438</v>
      </c>
      <c r="B1399" s="86">
        <v>54900</v>
      </c>
    </row>
    <row r="1400" spans="1:2" ht="30" x14ac:dyDescent="0.25">
      <c r="A1400" s="87" t="s">
        <v>437</v>
      </c>
      <c r="B1400" s="86">
        <v>49900</v>
      </c>
    </row>
    <row r="1401" spans="1:2" ht="30" x14ac:dyDescent="0.25">
      <c r="A1401" s="87" t="s">
        <v>436</v>
      </c>
      <c r="B1401" s="86">
        <v>49900</v>
      </c>
    </row>
    <row r="1402" spans="1:2" ht="30" x14ac:dyDescent="0.25">
      <c r="A1402" s="87" t="s">
        <v>435</v>
      </c>
      <c r="B1402" s="86">
        <v>84900</v>
      </c>
    </row>
    <row r="1403" spans="1:2" ht="30" x14ac:dyDescent="0.25">
      <c r="A1403" s="87" t="s">
        <v>434</v>
      </c>
      <c r="B1403" s="86">
        <v>70900</v>
      </c>
    </row>
    <row r="1404" spans="1:2" ht="45" x14ac:dyDescent="0.25">
      <c r="A1404" s="87" t="s">
        <v>433</v>
      </c>
      <c r="B1404" s="86">
        <v>58900</v>
      </c>
    </row>
    <row r="1405" spans="1:2" ht="45" x14ac:dyDescent="0.25">
      <c r="A1405" s="87" t="s">
        <v>432</v>
      </c>
      <c r="B1405" s="86">
        <v>79900</v>
      </c>
    </row>
    <row r="1406" spans="1:2" x14ac:dyDescent="0.25">
      <c r="A1406" s="87" t="s">
        <v>431</v>
      </c>
      <c r="B1406" s="86">
        <v>80000</v>
      </c>
    </row>
    <row r="1407" spans="1:2" x14ac:dyDescent="0.25">
      <c r="A1407" s="87" t="s">
        <v>431</v>
      </c>
      <c r="B1407" s="86">
        <v>100000</v>
      </c>
    </row>
    <row r="1408" spans="1:2" x14ac:dyDescent="0.25">
      <c r="A1408" s="87" t="s">
        <v>430</v>
      </c>
      <c r="B1408" s="86">
        <v>600</v>
      </c>
    </row>
    <row r="1409" spans="1:2" ht="30" x14ac:dyDescent="0.25">
      <c r="A1409" s="87" t="s">
        <v>429</v>
      </c>
      <c r="B1409" s="86">
        <v>62900</v>
      </c>
    </row>
    <row r="1410" spans="1:2" ht="45" x14ac:dyDescent="0.25">
      <c r="A1410" s="87" t="s">
        <v>428</v>
      </c>
      <c r="B1410" s="86">
        <v>29900</v>
      </c>
    </row>
    <row r="1411" spans="1:2" ht="45" x14ac:dyDescent="0.25">
      <c r="A1411" s="87" t="s">
        <v>427</v>
      </c>
      <c r="B1411" s="86">
        <v>37900</v>
      </c>
    </row>
    <row r="1412" spans="1:2" ht="30" x14ac:dyDescent="0.25">
      <c r="A1412" s="87" t="s">
        <v>426</v>
      </c>
      <c r="B1412" s="86">
        <v>64900</v>
      </c>
    </row>
    <row r="1413" spans="1:2" ht="45" x14ac:dyDescent="0.25">
      <c r="A1413" s="87" t="s">
        <v>425</v>
      </c>
      <c r="B1413" s="86">
        <v>69900</v>
      </c>
    </row>
    <row r="1414" spans="1:2" ht="45" x14ac:dyDescent="0.25">
      <c r="A1414" s="87" t="s">
        <v>424</v>
      </c>
      <c r="B1414" s="86">
        <v>87900</v>
      </c>
    </row>
    <row r="1415" spans="1:2" ht="30" x14ac:dyDescent="0.25">
      <c r="A1415" s="87" t="s">
        <v>423</v>
      </c>
      <c r="B1415" s="86">
        <v>116900</v>
      </c>
    </row>
    <row r="1416" spans="1:2" ht="30" x14ac:dyDescent="0.25">
      <c r="A1416" s="87" t="s">
        <v>422</v>
      </c>
      <c r="B1416" s="86">
        <v>69900</v>
      </c>
    </row>
    <row r="1417" spans="1:2" ht="30" x14ac:dyDescent="0.25">
      <c r="A1417" s="87" t="s">
        <v>421</v>
      </c>
      <c r="B1417" s="86">
        <v>69900</v>
      </c>
    </row>
    <row r="1418" spans="1:2" ht="30" x14ac:dyDescent="0.25">
      <c r="A1418" s="87" t="s">
        <v>420</v>
      </c>
      <c r="B1418" s="86">
        <v>69900</v>
      </c>
    </row>
    <row r="1419" spans="1:2" ht="45" x14ac:dyDescent="0.25">
      <c r="A1419" s="87" t="s">
        <v>419</v>
      </c>
      <c r="B1419" s="86">
        <v>69900</v>
      </c>
    </row>
    <row r="1420" spans="1:2" ht="30" x14ac:dyDescent="0.25">
      <c r="A1420" s="87" t="s">
        <v>418</v>
      </c>
      <c r="B1420" s="86">
        <v>64900</v>
      </c>
    </row>
    <row r="1421" spans="1:2" x14ac:dyDescent="0.25">
      <c r="A1421" s="87" t="s">
        <v>417</v>
      </c>
      <c r="B1421" s="86">
        <v>349900</v>
      </c>
    </row>
    <row r="1422" spans="1:2" ht="30" x14ac:dyDescent="0.25">
      <c r="A1422" s="87" t="s">
        <v>416</v>
      </c>
      <c r="B1422" s="86">
        <v>238700</v>
      </c>
    </row>
    <row r="1423" spans="1:2" x14ac:dyDescent="0.25">
      <c r="A1423" s="87" t="s">
        <v>415</v>
      </c>
      <c r="B1423" s="86">
        <v>2322</v>
      </c>
    </row>
    <row r="1424" spans="1:2" x14ac:dyDescent="0.25">
      <c r="A1424" s="87" t="s">
        <v>414</v>
      </c>
      <c r="B1424" s="86">
        <v>3070</v>
      </c>
    </row>
    <row r="1425" spans="1:2" x14ac:dyDescent="0.25">
      <c r="A1425" s="87" t="s">
        <v>413</v>
      </c>
      <c r="B1425" s="86">
        <v>4884</v>
      </c>
    </row>
    <row r="1426" spans="1:2" ht="30" x14ac:dyDescent="0.25">
      <c r="A1426" s="87" t="s">
        <v>412</v>
      </c>
      <c r="B1426" s="86">
        <v>2476</v>
      </c>
    </row>
    <row r="1427" spans="1:2" ht="30" x14ac:dyDescent="0.25">
      <c r="A1427" s="87" t="s">
        <v>411</v>
      </c>
      <c r="B1427" s="86">
        <v>3190</v>
      </c>
    </row>
    <row r="1428" spans="1:2" x14ac:dyDescent="0.25">
      <c r="A1428" s="87" t="s">
        <v>410</v>
      </c>
      <c r="B1428" s="86">
        <v>1706</v>
      </c>
    </row>
    <row r="1429" spans="1:2" x14ac:dyDescent="0.25">
      <c r="A1429" s="87" t="s">
        <v>409</v>
      </c>
      <c r="B1429" s="86">
        <v>2476</v>
      </c>
    </row>
    <row r="1430" spans="1:2" x14ac:dyDescent="0.25">
      <c r="A1430" s="87" t="s">
        <v>408</v>
      </c>
      <c r="B1430" s="86">
        <v>2190</v>
      </c>
    </row>
    <row r="1431" spans="1:2" x14ac:dyDescent="0.25">
      <c r="A1431" s="87" t="s">
        <v>407</v>
      </c>
      <c r="B1431" s="86">
        <v>2190</v>
      </c>
    </row>
    <row r="1432" spans="1:2" ht="30" x14ac:dyDescent="0.25">
      <c r="A1432" s="87" t="s">
        <v>406</v>
      </c>
      <c r="B1432" s="86">
        <v>3686</v>
      </c>
    </row>
    <row r="1433" spans="1:2" ht="30" x14ac:dyDescent="0.25">
      <c r="A1433" s="87" t="s">
        <v>405</v>
      </c>
      <c r="B1433" s="86">
        <v>2190</v>
      </c>
    </row>
    <row r="1434" spans="1:2" ht="30" x14ac:dyDescent="0.25">
      <c r="A1434" s="87" t="s">
        <v>404</v>
      </c>
      <c r="B1434" s="86">
        <v>2288</v>
      </c>
    </row>
    <row r="1435" spans="1:2" ht="30" x14ac:dyDescent="0.25">
      <c r="A1435" s="87" t="s">
        <v>403</v>
      </c>
      <c r="B1435" s="86">
        <v>4158</v>
      </c>
    </row>
    <row r="1436" spans="1:2" x14ac:dyDescent="0.25">
      <c r="A1436" s="87" t="s">
        <v>402</v>
      </c>
      <c r="B1436" s="86">
        <v>948</v>
      </c>
    </row>
    <row r="1437" spans="1:2" x14ac:dyDescent="0.25">
      <c r="A1437" s="87" t="s">
        <v>401</v>
      </c>
      <c r="B1437" s="86">
        <v>1520</v>
      </c>
    </row>
    <row r="1438" spans="1:2" x14ac:dyDescent="0.25">
      <c r="A1438" s="87" t="s">
        <v>400</v>
      </c>
      <c r="B1438" s="86">
        <v>2960</v>
      </c>
    </row>
    <row r="1439" spans="1:2" ht="30" x14ac:dyDescent="0.25">
      <c r="A1439" s="87" t="s">
        <v>399</v>
      </c>
      <c r="B1439" s="86">
        <v>1562</v>
      </c>
    </row>
    <row r="1440" spans="1:2" ht="30" x14ac:dyDescent="0.25">
      <c r="A1440" s="87" t="s">
        <v>398</v>
      </c>
      <c r="B1440" s="86">
        <v>2520</v>
      </c>
    </row>
    <row r="1441" spans="1:2" ht="30" x14ac:dyDescent="0.25">
      <c r="A1441" s="87" t="s">
        <v>397</v>
      </c>
      <c r="B1441" s="86">
        <v>4784</v>
      </c>
    </row>
    <row r="1442" spans="1:2" ht="30" x14ac:dyDescent="0.25">
      <c r="A1442" s="87" t="s">
        <v>396</v>
      </c>
      <c r="B1442" s="86">
        <v>814</v>
      </c>
    </row>
    <row r="1443" spans="1:2" ht="30" x14ac:dyDescent="0.25">
      <c r="A1443" s="87" t="s">
        <v>395</v>
      </c>
      <c r="B1443" s="86">
        <v>2166</v>
      </c>
    </row>
    <row r="1444" spans="1:2" ht="30" x14ac:dyDescent="0.25">
      <c r="A1444" s="87" t="s">
        <v>394</v>
      </c>
      <c r="B1444" s="86">
        <v>544</v>
      </c>
    </row>
    <row r="1445" spans="1:2" ht="30" x14ac:dyDescent="0.25">
      <c r="A1445" s="87" t="s">
        <v>393</v>
      </c>
      <c r="B1445" s="86">
        <v>1090</v>
      </c>
    </row>
    <row r="1446" spans="1:2" ht="30" x14ac:dyDescent="0.25">
      <c r="A1446" s="87" t="s">
        <v>392</v>
      </c>
      <c r="B1446" s="86">
        <v>1804</v>
      </c>
    </row>
    <row r="1447" spans="1:2" x14ac:dyDescent="0.25">
      <c r="A1447" s="87" t="s">
        <v>391</v>
      </c>
      <c r="B1447" s="86">
        <v>1254</v>
      </c>
    </row>
    <row r="1448" spans="1:2" x14ac:dyDescent="0.25">
      <c r="A1448" s="87" t="s">
        <v>390</v>
      </c>
      <c r="B1448" s="86">
        <v>2112</v>
      </c>
    </row>
    <row r="1449" spans="1:2" x14ac:dyDescent="0.25">
      <c r="A1449" s="87" t="s">
        <v>389</v>
      </c>
      <c r="B1449" s="86">
        <v>4126</v>
      </c>
    </row>
    <row r="1450" spans="1:2" ht="30" x14ac:dyDescent="0.25">
      <c r="A1450" s="87" t="s">
        <v>388</v>
      </c>
      <c r="B1450" s="86">
        <v>3136</v>
      </c>
    </row>
    <row r="1451" spans="1:2" x14ac:dyDescent="0.25">
      <c r="A1451" s="87" t="s">
        <v>387</v>
      </c>
      <c r="B1451" s="86">
        <v>618</v>
      </c>
    </row>
    <row r="1452" spans="1:2" x14ac:dyDescent="0.25">
      <c r="A1452" s="87" t="s">
        <v>386</v>
      </c>
      <c r="B1452" s="86">
        <v>968</v>
      </c>
    </row>
    <row r="1453" spans="1:2" x14ac:dyDescent="0.25">
      <c r="A1453" s="87" t="s">
        <v>385</v>
      </c>
      <c r="B1453" s="86">
        <v>1584</v>
      </c>
    </row>
    <row r="1454" spans="1:2" x14ac:dyDescent="0.25">
      <c r="A1454" s="87" t="s">
        <v>384</v>
      </c>
      <c r="B1454" s="86">
        <v>748</v>
      </c>
    </row>
    <row r="1455" spans="1:2" x14ac:dyDescent="0.25">
      <c r="A1455" s="87" t="s">
        <v>383</v>
      </c>
      <c r="B1455" s="86">
        <v>1826</v>
      </c>
    </row>
    <row r="1456" spans="1:2" x14ac:dyDescent="0.25">
      <c r="A1456" s="87" t="s">
        <v>382</v>
      </c>
      <c r="B1456" s="86">
        <v>2938</v>
      </c>
    </row>
    <row r="1457" spans="1:2" ht="30" x14ac:dyDescent="0.25">
      <c r="A1457" s="87" t="s">
        <v>381</v>
      </c>
      <c r="B1457" s="86">
        <v>656</v>
      </c>
    </row>
    <row r="1458" spans="1:2" ht="30" x14ac:dyDescent="0.25">
      <c r="A1458" s="87" t="s">
        <v>380</v>
      </c>
      <c r="B1458" s="86">
        <v>2410</v>
      </c>
    </row>
    <row r="1459" spans="1:2" ht="30" x14ac:dyDescent="0.25">
      <c r="A1459" s="87" t="s">
        <v>379</v>
      </c>
      <c r="B1459" s="86">
        <v>924</v>
      </c>
    </row>
    <row r="1460" spans="1:2" ht="30" x14ac:dyDescent="0.25">
      <c r="A1460" s="87" t="s">
        <v>378</v>
      </c>
      <c r="B1460" s="86">
        <v>1826</v>
      </c>
    </row>
    <row r="1461" spans="1:2" ht="30" x14ac:dyDescent="0.25">
      <c r="A1461" s="87" t="s">
        <v>377</v>
      </c>
      <c r="B1461" s="86">
        <v>1826</v>
      </c>
    </row>
    <row r="1462" spans="1:2" ht="30" x14ac:dyDescent="0.25">
      <c r="A1462" s="87" t="s">
        <v>376</v>
      </c>
      <c r="B1462" s="86">
        <v>2548</v>
      </c>
    </row>
    <row r="1463" spans="1:2" ht="30" x14ac:dyDescent="0.25">
      <c r="A1463" s="87" t="s">
        <v>375</v>
      </c>
      <c r="B1463" s="86">
        <v>4608</v>
      </c>
    </row>
    <row r="1464" spans="1:2" ht="30" x14ac:dyDescent="0.25">
      <c r="A1464" s="87" t="s">
        <v>374</v>
      </c>
      <c r="B1464" s="86">
        <v>5110</v>
      </c>
    </row>
    <row r="1465" spans="1:2" x14ac:dyDescent="0.25">
      <c r="A1465" s="87" t="s">
        <v>373</v>
      </c>
      <c r="B1465" s="86">
        <v>14070</v>
      </c>
    </row>
    <row r="1466" spans="1:2" x14ac:dyDescent="0.25">
      <c r="A1466" s="87" t="s">
        <v>372</v>
      </c>
      <c r="B1466" s="86">
        <v>3938</v>
      </c>
    </row>
    <row r="1467" spans="1:2" ht="30" x14ac:dyDescent="0.25">
      <c r="A1467" s="87" t="s">
        <v>371</v>
      </c>
      <c r="B1467" s="86">
        <v>8734</v>
      </c>
    </row>
    <row r="1468" spans="1:2" ht="30" x14ac:dyDescent="0.25">
      <c r="A1468" s="87" t="s">
        <v>370</v>
      </c>
      <c r="B1468" s="86">
        <v>13576</v>
      </c>
    </row>
    <row r="1469" spans="1:2" ht="30" x14ac:dyDescent="0.25">
      <c r="A1469" s="87" t="s">
        <v>369</v>
      </c>
      <c r="B1469" s="86">
        <v>11330</v>
      </c>
    </row>
    <row r="1470" spans="1:2" ht="30" x14ac:dyDescent="0.25">
      <c r="A1470" s="87" t="s">
        <v>368</v>
      </c>
      <c r="B1470" s="86">
        <v>4894</v>
      </c>
    </row>
    <row r="1471" spans="1:2" ht="30" x14ac:dyDescent="0.25">
      <c r="A1471" s="87" t="s">
        <v>367</v>
      </c>
      <c r="B1471" s="86">
        <v>4158</v>
      </c>
    </row>
    <row r="1472" spans="1:2" ht="30" x14ac:dyDescent="0.25">
      <c r="A1472" s="87" t="s">
        <v>366</v>
      </c>
      <c r="B1472" s="86">
        <v>19580</v>
      </c>
    </row>
    <row r="1473" spans="1:2" ht="30" x14ac:dyDescent="0.25">
      <c r="A1473" s="87" t="s">
        <v>365</v>
      </c>
      <c r="B1473" s="86">
        <v>166090</v>
      </c>
    </row>
    <row r="1474" spans="1:2" ht="30" x14ac:dyDescent="0.25">
      <c r="A1474" s="87" t="s">
        <v>364</v>
      </c>
      <c r="B1474" s="86">
        <v>5996</v>
      </c>
    </row>
    <row r="1475" spans="1:2" ht="30" x14ac:dyDescent="0.25">
      <c r="A1475" s="87" t="s">
        <v>363</v>
      </c>
      <c r="B1475" s="86">
        <v>13036</v>
      </c>
    </row>
    <row r="1476" spans="1:2" ht="30" x14ac:dyDescent="0.25">
      <c r="A1476" s="87" t="s">
        <v>362</v>
      </c>
      <c r="B1476" s="86">
        <v>24180</v>
      </c>
    </row>
    <row r="1477" spans="1:2" ht="30" x14ac:dyDescent="0.25">
      <c r="A1477" s="87" t="s">
        <v>361</v>
      </c>
      <c r="B1477" s="86">
        <v>5818</v>
      </c>
    </row>
    <row r="1478" spans="1:2" ht="30" x14ac:dyDescent="0.25">
      <c r="A1478" s="87" t="s">
        <v>360</v>
      </c>
      <c r="B1478" s="86">
        <v>12530</v>
      </c>
    </row>
    <row r="1479" spans="1:2" ht="30" x14ac:dyDescent="0.25">
      <c r="A1479" s="87" t="s">
        <v>359</v>
      </c>
      <c r="B1479" s="86">
        <v>21670</v>
      </c>
    </row>
    <row r="1480" spans="1:2" ht="30" x14ac:dyDescent="0.25">
      <c r="A1480" s="87" t="s">
        <v>358</v>
      </c>
      <c r="B1480" s="86">
        <v>80950</v>
      </c>
    </row>
    <row r="1481" spans="1:2" ht="30" x14ac:dyDescent="0.25">
      <c r="A1481" s="87" t="s">
        <v>357</v>
      </c>
      <c r="B1481" s="86">
        <v>5808</v>
      </c>
    </row>
    <row r="1482" spans="1:2" ht="30" x14ac:dyDescent="0.25">
      <c r="A1482" s="87" t="s">
        <v>356</v>
      </c>
      <c r="B1482" s="86">
        <v>12530</v>
      </c>
    </row>
    <row r="1483" spans="1:2" ht="30" x14ac:dyDescent="0.25">
      <c r="A1483" s="87" t="s">
        <v>355</v>
      </c>
      <c r="B1483" s="86">
        <v>21648</v>
      </c>
    </row>
    <row r="1484" spans="1:2" x14ac:dyDescent="0.25">
      <c r="A1484" s="87" t="s">
        <v>354</v>
      </c>
      <c r="B1484" s="86">
        <v>3466</v>
      </c>
    </row>
    <row r="1485" spans="1:2" x14ac:dyDescent="0.25">
      <c r="A1485" s="87" t="s">
        <v>353</v>
      </c>
      <c r="B1485" s="86">
        <v>3906</v>
      </c>
    </row>
    <row r="1486" spans="1:2" x14ac:dyDescent="0.25">
      <c r="A1486" s="87" t="s">
        <v>352</v>
      </c>
      <c r="B1486" s="86">
        <v>5610</v>
      </c>
    </row>
    <row r="1487" spans="1:2" x14ac:dyDescent="0.25">
      <c r="A1487" s="87" t="s">
        <v>351</v>
      </c>
      <c r="B1487" s="86">
        <v>11242</v>
      </c>
    </row>
    <row r="1488" spans="1:2" x14ac:dyDescent="0.25">
      <c r="A1488" s="87" t="s">
        <v>350</v>
      </c>
      <c r="B1488" s="86">
        <v>49776</v>
      </c>
    </row>
    <row r="1489" spans="1:2" x14ac:dyDescent="0.25">
      <c r="A1489" s="87" t="s">
        <v>349</v>
      </c>
      <c r="B1489" s="86">
        <v>21988</v>
      </c>
    </row>
    <row r="1490" spans="1:2" x14ac:dyDescent="0.25">
      <c r="A1490" s="87" t="s">
        <v>348</v>
      </c>
      <c r="B1490" s="86">
        <v>32396</v>
      </c>
    </row>
    <row r="1491" spans="1:2" ht="30" x14ac:dyDescent="0.25">
      <c r="A1491" s="87" t="s">
        <v>347</v>
      </c>
      <c r="B1491" s="86">
        <v>3794</v>
      </c>
    </row>
    <row r="1492" spans="1:2" x14ac:dyDescent="0.25">
      <c r="A1492" s="87" t="s">
        <v>346</v>
      </c>
      <c r="B1492" s="86">
        <v>8240</v>
      </c>
    </row>
    <row r="1493" spans="1:2" x14ac:dyDescent="0.25">
      <c r="A1493" s="87" t="s">
        <v>345</v>
      </c>
      <c r="B1493" s="86">
        <v>14574</v>
      </c>
    </row>
    <row r="1494" spans="1:2" x14ac:dyDescent="0.25">
      <c r="A1494" s="87" t="s">
        <v>344</v>
      </c>
      <c r="B1494" s="86">
        <v>14574</v>
      </c>
    </row>
    <row r="1495" spans="1:2" x14ac:dyDescent="0.25">
      <c r="A1495" s="87" t="s">
        <v>343</v>
      </c>
      <c r="B1495" s="86">
        <v>54836</v>
      </c>
    </row>
    <row r="1496" spans="1:2" ht="30" x14ac:dyDescent="0.25">
      <c r="A1496" s="87" t="s">
        <v>342</v>
      </c>
      <c r="B1496" s="86">
        <v>13366</v>
      </c>
    </row>
    <row r="1497" spans="1:2" ht="30" x14ac:dyDescent="0.25">
      <c r="A1497" s="87" t="s">
        <v>341</v>
      </c>
      <c r="B1497" s="86">
        <v>8084</v>
      </c>
    </row>
    <row r="1498" spans="1:2" x14ac:dyDescent="0.25">
      <c r="A1498" s="87" t="s">
        <v>340</v>
      </c>
      <c r="B1498" s="86">
        <v>17050</v>
      </c>
    </row>
    <row r="1499" spans="1:2" x14ac:dyDescent="0.25">
      <c r="A1499" s="87" t="s">
        <v>339</v>
      </c>
      <c r="B1499" s="86">
        <v>16270</v>
      </c>
    </row>
    <row r="1500" spans="1:2" x14ac:dyDescent="0.25">
      <c r="A1500" s="87" t="s">
        <v>338</v>
      </c>
      <c r="B1500" s="86">
        <v>8680</v>
      </c>
    </row>
    <row r="1501" spans="1:2" x14ac:dyDescent="0.25">
      <c r="A1501" s="87" t="s">
        <v>337</v>
      </c>
      <c r="B1501" s="86">
        <v>9890</v>
      </c>
    </row>
    <row r="1502" spans="1:2" x14ac:dyDescent="0.25">
      <c r="A1502" s="87" t="s">
        <v>336</v>
      </c>
      <c r="B1502" s="86">
        <v>12486</v>
      </c>
    </row>
    <row r="1503" spans="1:2" x14ac:dyDescent="0.25">
      <c r="A1503" s="87" t="s">
        <v>335</v>
      </c>
      <c r="B1503" s="86">
        <v>26016</v>
      </c>
    </row>
    <row r="1504" spans="1:2" x14ac:dyDescent="0.25">
      <c r="A1504" s="87" t="s">
        <v>334</v>
      </c>
      <c r="B1504" s="86">
        <v>23980</v>
      </c>
    </row>
    <row r="1505" spans="1:2" x14ac:dyDescent="0.25">
      <c r="A1505" s="87" t="s">
        <v>333</v>
      </c>
      <c r="B1505" s="86">
        <v>41746</v>
      </c>
    </row>
    <row r="1506" spans="1:2" x14ac:dyDescent="0.25">
      <c r="A1506" s="87" t="s">
        <v>332</v>
      </c>
      <c r="B1506" s="86">
        <v>41746</v>
      </c>
    </row>
    <row r="1507" spans="1:2" x14ac:dyDescent="0.25">
      <c r="A1507" s="87" t="s">
        <v>331</v>
      </c>
      <c r="B1507" s="86">
        <v>42350</v>
      </c>
    </row>
    <row r="1508" spans="1:2" x14ac:dyDescent="0.25">
      <c r="A1508" s="87" t="s">
        <v>330</v>
      </c>
      <c r="B1508" s="86">
        <v>67266</v>
      </c>
    </row>
    <row r="1509" spans="1:2" x14ac:dyDescent="0.25">
      <c r="A1509" s="87" t="s">
        <v>329</v>
      </c>
      <c r="B1509" s="86">
        <v>11220</v>
      </c>
    </row>
    <row r="1510" spans="1:2" x14ac:dyDescent="0.25">
      <c r="A1510" s="87" t="s">
        <v>328</v>
      </c>
      <c r="B1510" s="86">
        <v>22936</v>
      </c>
    </row>
    <row r="1511" spans="1:2" x14ac:dyDescent="0.25">
      <c r="A1511" s="87" t="s">
        <v>327</v>
      </c>
      <c r="B1511" s="86">
        <v>39876</v>
      </c>
    </row>
    <row r="1512" spans="1:2" x14ac:dyDescent="0.25">
      <c r="A1512" s="87" t="s">
        <v>326</v>
      </c>
      <c r="B1512" s="86">
        <v>189090</v>
      </c>
    </row>
    <row r="1513" spans="1:2" x14ac:dyDescent="0.25">
      <c r="A1513" s="87" t="s">
        <v>325</v>
      </c>
      <c r="B1513" s="86">
        <v>21658</v>
      </c>
    </row>
    <row r="1514" spans="1:2" x14ac:dyDescent="0.25">
      <c r="A1514" s="87" t="s">
        <v>324</v>
      </c>
      <c r="B1514" s="86">
        <v>34320</v>
      </c>
    </row>
    <row r="1515" spans="1:2" x14ac:dyDescent="0.25">
      <c r="A1515" s="87" t="s">
        <v>323</v>
      </c>
      <c r="B1515" s="86">
        <v>34264</v>
      </c>
    </row>
    <row r="1516" spans="1:2" x14ac:dyDescent="0.25">
      <c r="A1516" s="87" t="s">
        <v>322</v>
      </c>
      <c r="B1516" s="86">
        <v>180180</v>
      </c>
    </row>
    <row r="1517" spans="1:2" ht="30" x14ac:dyDescent="0.25">
      <c r="A1517" s="87" t="s">
        <v>321</v>
      </c>
      <c r="B1517" s="86">
        <v>1376</v>
      </c>
    </row>
    <row r="1518" spans="1:2" x14ac:dyDescent="0.25">
      <c r="A1518" s="87" t="s">
        <v>320</v>
      </c>
      <c r="B1518" s="86">
        <v>1804</v>
      </c>
    </row>
    <row r="1519" spans="1:2" x14ac:dyDescent="0.25">
      <c r="A1519" s="87" t="s">
        <v>319</v>
      </c>
      <c r="B1519" s="86">
        <v>2410</v>
      </c>
    </row>
    <row r="1520" spans="1:2" x14ac:dyDescent="0.25">
      <c r="A1520" s="87" t="s">
        <v>318</v>
      </c>
      <c r="B1520" s="86">
        <v>4532</v>
      </c>
    </row>
    <row r="1521" spans="1:2" x14ac:dyDescent="0.25">
      <c r="A1521" s="87" t="s">
        <v>317</v>
      </c>
      <c r="B1521" s="86">
        <v>235950</v>
      </c>
    </row>
    <row r="1522" spans="1:2" ht="30" x14ac:dyDescent="0.25">
      <c r="A1522" s="87" t="s">
        <v>316</v>
      </c>
      <c r="B1522" s="86">
        <v>46146</v>
      </c>
    </row>
    <row r="1523" spans="1:2" x14ac:dyDescent="0.25">
      <c r="A1523" s="87" t="s">
        <v>315</v>
      </c>
      <c r="B1523" s="86">
        <v>18646</v>
      </c>
    </row>
    <row r="1524" spans="1:2" x14ac:dyDescent="0.25">
      <c r="A1524" s="87" t="s">
        <v>314</v>
      </c>
      <c r="B1524" s="86">
        <v>35518</v>
      </c>
    </row>
    <row r="1525" spans="1:2" x14ac:dyDescent="0.25">
      <c r="A1525" s="87" t="s">
        <v>313</v>
      </c>
      <c r="B1525" s="86">
        <v>205764</v>
      </c>
    </row>
    <row r="1526" spans="1:2" x14ac:dyDescent="0.25">
      <c r="A1526" s="87" t="s">
        <v>312</v>
      </c>
      <c r="B1526" s="86">
        <v>70390</v>
      </c>
    </row>
    <row r="1527" spans="1:2" ht="30" x14ac:dyDescent="0.25">
      <c r="A1527" s="87" t="s">
        <v>311</v>
      </c>
      <c r="B1527" s="86">
        <v>3290</v>
      </c>
    </row>
    <row r="1528" spans="1:2" ht="30" x14ac:dyDescent="0.25">
      <c r="A1528" s="87" t="s">
        <v>310</v>
      </c>
      <c r="B1528" s="86">
        <v>4808</v>
      </c>
    </row>
    <row r="1529" spans="1:2" x14ac:dyDescent="0.25">
      <c r="A1529" s="87" t="s">
        <v>309</v>
      </c>
      <c r="B1529" s="86">
        <v>4344</v>
      </c>
    </row>
    <row r="1530" spans="1:2" x14ac:dyDescent="0.25">
      <c r="A1530" s="87" t="s">
        <v>308</v>
      </c>
      <c r="B1530" s="86">
        <v>692</v>
      </c>
    </row>
    <row r="1531" spans="1:2" x14ac:dyDescent="0.25">
      <c r="A1531" s="87" t="s">
        <v>307</v>
      </c>
      <c r="B1531" s="86">
        <v>936</v>
      </c>
    </row>
    <row r="1532" spans="1:2" x14ac:dyDescent="0.25">
      <c r="A1532" s="87" t="s">
        <v>306</v>
      </c>
      <c r="B1532" s="86">
        <v>1750</v>
      </c>
    </row>
    <row r="1533" spans="1:2" ht="30" x14ac:dyDescent="0.25">
      <c r="A1533" s="87" t="s">
        <v>305</v>
      </c>
      <c r="B1533" s="86">
        <v>1838</v>
      </c>
    </row>
    <row r="1534" spans="1:2" ht="30" x14ac:dyDescent="0.25">
      <c r="A1534" s="87" t="s">
        <v>304</v>
      </c>
      <c r="B1534" s="86">
        <v>2960</v>
      </c>
    </row>
    <row r="1535" spans="1:2" x14ac:dyDescent="0.25">
      <c r="A1535" s="87" t="s">
        <v>303</v>
      </c>
      <c r="B1535" s="86">
        <v>5490</v>
      </c>
    </row>
    <row r="1536" spans="1:2" x14ac:dyDescent="0.25">
      <c r="A1536" s="87" t="s">
        <v>302</v>
      </c>
      <c r="B1536" s="86">
        <v>692</v>
      </c>
    </row>
    <row r="1537" spans="1:2" x14ac:dyDescent="0.25">
      <c r="A1537" s="87" t="s">
        <v>301</v>
      </c>
      <c r="B1537" s="86">
        <v>1254</v>
      </c>
    </row>
    <row r="1538" spans="1:2" x14ac:dyDescent="0.25">
      <c r="A1538" s="87" t="s">
        <v>300</v>
      </c>
      <c r="B1538" s="86">
        <v>2410</v>
      </c>
    </row>
    <row r="1539" spans="1:2" ht="30" x14ac:dyDescent="0.25">
      <c r="A1539" s="87" t="s">
        <v>299</v>
      </c>
      <c r="B1539" s="86">
        <v>3080</v>
      </c>
    </row>
    <row r="1540" spans="1:2" ht="30" x14ac:dyDescent="0.25">
      <c r="A1540" s="87" t="s">
        <v>298</v>
      </c>
      <c r="B1540" s="86">
        <v>870</v>
      </c>
    </row>
    <row r="1541" spans="1:2" ht="30" x14ac:dyDescent="0.25">
      <c r="A1541" s="87" t="s">
        <v>297</v>
      </c>
      <c r="B1541" s="86">
        <v>4271124</v>
      </c>
    </row>
    <row r="1542" spans="1:2" ht="30" x14ac:dyDescent="0.25">
      <c r="A1542" s="87" t="s">
        <v>296</v>
      </c>
      <c r="B1542" s="86">
        <v>72326</v>
      </c>
    </row>
    <row r="1543" spans="1:2" ht="30" x14ac:dyDescent="0.25">
      <c r="A1543" s="87" t="s">
        <v>295</v>
      </c>
      <c r="B1543" s="86">
        <v>39326</v>
      </c>
    </row>
    <row r="1544" spans="1:2" ht="30" x14ac:dyDescent="0.25">
      <c r="A1544" s="87" t="s">
        <v>294</v>
      </c>
      <c r="B1544" s="86">
        <v>12524</v>
      </c>
    </row>
    <row r="1545" spans="1:2" ht="30" x14ac:dyDescent="0.25">
      <c r="A1545" s="87" t="s">
        <v>293</v>
      </c>
      <c r="B1545" s="86">
        <v>150150</v>
      </c>
    </row>
    <row r="1546" spans="1:2" ht="30" x14ac:dyDescent="0.25">
      <c r="A1546" s="87" t="s">
        <v>292</v>
      </c>
      <c r="B1546" s="86">
        <v>77550</v>
      </c>
    </row>
    <row r="1547" spans="1:2" ht="30" x14ac:dyDescent="0.25">
      <c r="A1547" s="87" t="s">
        <v>291</v>
      </c>
      <c r="B1547" s="86">
        <v>47906</v>
      </c>
    </row>
    <row r="1548" spans="1:2" ht="30" x14ac:dyDescent="0.25">
      <c r="A1548" s="87" t="s">
        <v>290</v>
      </c>
      <c r="B1548" s="86">
        <v>28546</v>
      </c>
    </row>
    <row r="1549" spans="1:2" ht="30" x14ac:dyDescent="0.25">
      <c r="A1549" s="87" t="s">
        <v>289</v>
      </c>
      <c r="B1549" s="86">
        <v>89650</v>
      </c>
    </row>
    <row r="1550" spans="1:2" ht="30" x14ac:dyDescent="0.25">
      <c r="A1550" s="87" t="s">
        <v>288</v>
      </c>
      <c r="B1550" s="86">
        <v>54450</v>
      </c>
    </row>
    <row r="1551" spans="1:2" ht="30" x14ac:dyDescent="0.25">
      <c r="A1551" s="87" t="s">
        <v>287</v>
      </c>
      <c r="B1551" s="86">
        <v>32990</v>
      </c>
    </row>
    <row r="1552" spans="1:2" ht="30" x14ac:dyDescent="0.25">
      <c r="A1552" s="87" t="s">
        <v>286</v>
      </c>
      <c r="B1552" s="86">
        <v>161150</v>
      </c>
    </row>
    <row r="1553" spans="1:2" ht="30" x14ac:dyDescent="0.25">
      <c r="A1553" s="87" t="s">
        <v>285</v>
      </c>
      <c r="B1553" s="86">
        <v>316950</v>
      </c>
    </row>
    <row r="1554" spans="1:2" ht="30" x14ac:dyDescent="0.25">
      <c r="A1554" s="87" t="s">
        <v>284</v>
      </c>
      <c r="B1554" s="86">
        <v>451248</v>
      </c>
    </row>
    <row r="1555" spans="1:2" x14ac:dyDescent="0.25">
      <c r="A1555" s="87" t="s">
        <v>283</v>
      </c>
      <c r="B1555" s="86">
        <v>31186</v>
      </c>
    </row>
    <row r="1556" spans="1:2" ht="30" x14ac:dyDescent="0.25">
      <c r="A1556" s="87" t="s">
        <v>282</v>
      </c>
      <c r="B1556" s="86">
        <v>34176</v>
      </c>
    </row>
    <row r="1557" spans="1:2" ht="30" x14ac:dyDescent="0.25">
      <c r="A1557" s="87" t="s">
        <v>281</v>
      </c>
      <c r="B1557" s="86">
        <v>45376</v>
      </c>
    </row>
    <row r="1558" spans="1:2" ht="30" x14ac:dyDescent="0.25">
      <c r="A1558" s="87" t="s">
        <v>280</v>
      </c>
      <c r="B1558" s="86">
        <v>61490</v>
      </c>
    </row>
    <row r="1559" spans="1:2" ht="30" x14ac:dyDescent="0.25">
      <c r="A1559" s="87" t="s">
        <v>279</v>
      </c>
      <c r="B1559" s="86">
        <v>230890</v>
      </c>
    </row>
    <row r="1560" spans="1:2" ht="30" x14ac:dyDescent="0.25">
      <c r="A1560" s="87" t="s">
        <v>278</v>
      </c>
      <c r="B1560" s="86">
        <v>163900</v>
      </c>
    </row>
    <row r="1561" spans="1:2" ht="30" x14ac:dyDescent="0.25">
      <c r="A1561" s="87" t="s">
        <v>277</v>
      </c>
      <c r="B1561" s="86">
        <v>483890</v>
      </c>
    </row>
    <row r="1562" spans="1:2" ht="30" x14ac:dyDescent="0.25">
      <c r="A1562" s="87" t="s">
        <v>276</v>
      </c>
      <c r="B1562" s="86">
        <v>109892</v>
      </c>
    </row>
    <row r="1563" spans="1:2" x14ac:dyDescent="0.25">
      <c r="A1563" s="87" t="s">
        <v>275</v>
      </c>
      <c r="B1563" s="86">
        <v>9230</v>
      </c>
    </row>
    <row r="1564" spans="1:2" x14ac:dyDescent="0.25">
      <c r="A1564" s="87" t="s">
        <v>274</v>
      </c>
      <c r="B1564" s="86">
        <v>12090</v>
      </c>
    </row>
    <row r="1565" spans="1:2" x14ac:dyDescent="0.25">
      <c r="A1565" s="87" t="s">
        <v>273</v>
      </c>
      <c r="B1565" s="86">
        <v>16830</v>
      </c>
    </row>
    <row r="1566" spans="1:2" x14ac:dyDescent="0.25">
      <c r="A1566" s="87" t="s">
        <v>272</v>
      </c>
      <c r="B1566" s="86">
        <v>33770</v>
      </c>
    </row>
    <row r="1567" spans="1:2" x14ac:dyDescent="0.25">
      <c r="A1567" s="87" t="s">
        <v>271</v>
      </c>
      <c r="B1567" s="86">
        <v>2500</v>
      </c>
    </row>
    <row r="1568" spans="1:2" ht="30" x14ac:dyDescent="0.25">
      <c r="A1568" s="87" t="s">
        <v>270</v>
      </c>
      <c r="B1568" s="86">
        <v>21700</v>
      </c>
    </row>
    <row r="1569" spans="1:2" ht="30" x14ac:dyDescent="0.25">
      <c r="A1569" s="87" t="s">
        <v>269</v>
      </c>
      <c r="B1569" s="86">
        <v>14341</v>
      </c>
    </row>
    <row r="1570" spans="1:2" x14ac:dyDescent="0.25">
      <c r="A1570" s="87" t="s">
        <v>268</v>
      </c>
      <c r="B1570" s="86">
        <v>31900</v>
      </c>
    </row>
    <row r="1571" spans="1:2" ht="30" x14ac:dyDescent="0.25">
      <c r="A1571" s="87" t="s">
        <v>267</v>
      </c>
      <c r="B1571" s="86">
        <v>5300</v>
      </c>
    </row>
    <row r="1572" spans="1:2" ht="30" x14ac:dyDescent="0.25">
      <c r="A1572" s="87" t="s">
        <v>266</v>
      </c>
      <c r="B1572" s="86">
        <v>6941</v>
      </c>
    </row>
    <row r="1573" spans="1:2" x14ac:dyDescent="0.25">
      <c r="A1573" s="87" t="s">
        <v>265</v>
      </c>
      <c r="B1573" s="86">
        <v>173690</v>
      </c>
    </row>
    <row r="1574" spans="1:2" x14ac:dyDescent="0.25">
      <c r="A1574" s="87" t="s">
        <v>264</v>
      </c>
      <c r="B1574" s="86">
        <v>76450</v>
      </c>
    </row>
    <row r="1575" spans="1:2" x14ac:dyDescent="0.25">
      <c r="A1575" s="87" t="s">
        <v>263</v>
      </c>
      <c r="B1575" s="86">
        <v>102190</v>
      </c>
    </row>
    <row r="1576" spans="1:2" x14ac:dyDescent="0.25">
      <c r="A1576" s="87" t="s">
        <v>262</v>
      </c>
      <c r="B1576" s="86">
        <v>53790</v>
      </c>
    </row>
    <row r="1577" spans="1:2" ht="30" x14ac:dyDescent="0.25">
      <c r="A1577" s="87" t="s">
        <v>261</v>
      </c>
      <c r="B1577" s="86">
        <v>33791</v>
      </c>
    </row>
    <row r="1578" spans="1:2" ht="30" x14ac:dyDescent="0.25">
      <c r="A1578" s="87" t="s">
        <v>260</v>
      </c>
      <c r="B1578" s="86">
        <v>46462</v>
      </c>
    </row>
    <row r="1579" spans="1:2" ht="30" x14ac:dyDescent="0.25">
      <c r="A1579" s="87" t="s">
        <v>259</v>
      </c>
      <c r="B1579" s="86">
        <v>15400</v>
      </c>
    </row>
    <row r="1580" spans="1:2" ht="30" x14ac:dyDescent="0.25">
      <c r="A1580" s="87" t="s">
        <v>258</v>
      </c>
      <c r="B1580" s="86">
        <v>66420</v>
      </c>
    </row>
    <row r="1581" spans="1:2" ht="30" x14ac:dyDescent="0.25">
      <c r="A1581" s="87" t="s">
        <v>257</v>
      </c>
      <c r="B1581" s="86">
        <v>52584</v>
      </c>
    </row>
    <row r="1582" spans="1:2" ht="30" x14ac:dyDescent="0.25">
      <c r="A1582" s="87" t="s">
        <v>256</v>
      </c>
      <c r="B1582" s="86">
        <v>104900</v>
      </c>
    </row>
    <row r="1583" spans="1:2" x14ac:dyDescent="0.25">
      <c r="A1583" s="87" t="s">
        <v>255</v>
      </c>
      <c r="B1583" s="86">
        <v>3400</v>
      </c>
    </row>
    <row r="1584" spans="1:2" x14ac:dyDescent="0.25">
      <c r="A1584" s="87" t="s">
        <v>254</v>
      </c>
      <c r="B1584" s="86">
        <v>3400</v>
      </c>
    </row>
  </sheetData>
  <autoFilter ref="A4:B1584" xr:uid="{00000000-0001-0000-0000-000000000000}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INICIO</vt:lpstr>
      <vt:lpstr>1. Preliminares</vt:lpstr>
      <vt:lpstr>2. Estructura</vt:lpstr>
      <vt:lpstr>3. Hidrosanitario</vt:lpstr>
      <vt:lpstr>4. Mamposteria </vt:lpstr>
      <vt:lpstr>5. Pañetes, bordes y filos</vt:lpstr>
      <vt:lpstr>6. Carpintería Metalica</vt:lpstr>
      <vt:lpstr>7. Vidrios y ventanas</vt:lpstr>
      <vt:lpstr>8. Estucado y pintura de muros</vt:lpstr>
      <vt:lpstr>9. Techo en drywall</vt:lpstr>
      <vt:lpstr>10. Pisos y enchapes</vt:lpstr>
      <vt:lpstr>11. Aparatos hidrosanitarios</vt:lpstr>
      <vt:lpstr>12.Muebles de armario y cocina </vt:lpstr>
      <vt:lpstr>13. Aseo y entrega </vt:lpstr>
      <vt:lpstr>COMFER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MIGUEL ARTURO CASTRO PACHECO</cp:lastModifiedBy>
  <dcterms:created xsi:type="dcterms:W3CDTF">2026-05-11T01:57:19Z</dcterms:created>
  <dcterms:modified xsi:type="dcterms:W3CDTF">2026-06-17T17:55:12Z</dcterms:modified>
</cp:coreProperties>
</file>