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105" windowWidth="15195" windowHeight="7935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C38" i="1"/>
  <c r="B38"/>
  <c r="C37"/>
  <c r="B37"/>
  <c r="C36"/>
  <c r="B36"/>
  <c r="C35"/>
  <c r="B35"/>
  <c r="C34"/>
  <c r="B34"/>
  <c r="C33"/>
  <c r="B33"/>
  <c r="C32"/>
  <c r="B32"/>
  <c r="C39" l="1"/>
  <c r="B39"/>
  <c r="D34"/>
  <c r="D36"/>
  <c r="D33"/>
  <c r="D35"/>
</calcChain>
</file>

<file path=xl/comments1.xml><?xml version="1.0" encoding="utf-8"?>
<comments xmlns="http://schemas.openxmlformats.org/spreadsheetml/2006/main">
  <authors>
    <author>CRIdF</author>
    <author>erba</author>
  </authors>
  <commentList>
    <comment ref="A3" authorId="0">
      <text>
        <r>
          <rPr>
            <b/>
            <sz val="8"/>
            <rFont val="Tahoma"/>
          </rPr>
          <t>CRIdF:</t>
        </r>
        <r>
          <rPr>
            <sz val="8"/>
            <rFont val="Tahoma"/>
          </rPr>
          <t xml:space="preserve">
Frais d'établissement, frais de recherche et de développement, concessions, brevets, licences,marques, procédés, logiciels, fonds commercial, etc...</t>
        </r>
      </text>
    </comment>
    <comment ref="A9" authorId="0">
      <text>
        <r>
          <rPr>
            <b/>
            <sz val="8"/>
            <rFont val="Tahoma"/>
          </rPr>
          <t>CRIdF:</t>
        </r>
        <r>
          <rPr>
            <sz val="8"/>
            <rFont val="Tahoma"/>
          </rPr>
          <t xml:space="preserve">
matières premières et autres approvisionnements, en-cours de production, produits imtermédiaires et finis, marchandises</t>
        </r>
      </text>
    </comment>
    <comment ref="A31" authorId="1">
      <text>
        <r>
          <rPr>
            <b/>
            <sz val="8"/>
            <rFont val="Tahoma"/>
          </rPr>
          <t xml:space="preserve">S Erba: </t>
        </r>
        <r>
          <rPr>
            <sz val="8"/>
            <rFont val="Tahoma"/>
            <family val="2"/>
          </rPr>
          <t xml:space="preserve">L'analyse bilantielle par cycle d'activité (cycle d'investissement, cycle d'exploitation, cycle de trésorerie) permet de vérifier le respect d'équilibres financiers fondamentaux, à savoir:
</t>
        </r>
        <r>
          <rPr>
            <b/>
            <sz val="8"/>
            <rFont val="Tahoma"/>
            <family val="2"/>
          </rPr>
          <t>- l'investissement doit être financé par des ressources stables (fonds de roulement positif, taux de financement des immobilisations par les fonds permanents égal ou supérieur à 100%),</t>
        </r>
        <r>
          <rPr>
            <sz val="8"/>
            <rFont val="Tahoma"/>
            <family val="2"/>
          </rPr>
          <t xml:space="preserve">
- </t>
        </r>
        <r>
          <rPr>
            <b/>
            <sz val="8"/>
            <rFont val="Tahoma"/>
            <family val="2"/>
          </rPr>
          <t>l'exploitation doit être intégralement couverte par des ressources provenant du fonds de roulement et de l'exploitation,</t>
        </r>
        <r>
          <rPr>
            <sz val="8"/>
            <rFont val="Tahoma"/>
            <family val="2"/>
          </rPr>
          <t xml:space="preserve">
</t>
        </r>
        <r>
          <rPr>
            <b/>
            <sz val="8"/>
            <rFont val="Tahoma"/>
            <family val="2"/>
          </rPr>
          <t>- la trésorie disponible doit être prositive sans être pléthorique (maximum 10% du total de bilan).</t>
        </r>
        <r>
          <rPr>
            <sz val="8"/>
            <rFont val="Tahoma"/>
          </rPr>
          <t xml:space="preserve">
</t>
        </r>
      </text>
    </comment>
    <comment ref="A33" authorId="1">
      <text>
        <r>
          <rPr>
            <b/>
            <sz val="8"/>
            <rFont val="Tahoma"/>
          </rPr>
          <t>S Erba:</t>
        </r>
        <r>
          <rPr>
            <sz val="8"/>
            <rFont val="Tahoma"/>
          </rPr>
          <t xml:space="preserve">
[(sous total 1 passif+sous-total 2 passif + sous total 3 passif + emprunts et dettes auprés des établissements de crédits)]- [sous total 1 actif+sous-total 2 actif)]), soit la différence entre ressources stables et emplois stables traduisant le financement du cycle d'investissement ou "haut de bilan".
</t>
        </r>
      </text>
    </comment>
    <comment ref="A34" authorId="1">
      <text>
        <r>
          <rPr>
            <b/>
            <sz val="8"/>
            <rFont val="Tahoma"/>
          </rPr>
          <t>S Erba:</t>
        </r>
        <r>
          <rPr>
            <sz val="8"/>
            <rFont val="Tahoma"/>
          </rPr>
          <t xml:space="preserve">
[(sous total 1 passif+sous-total 2 passif + sous total 3 passif + emprunts et dettes auprés des établissements de crédits)]/ [sous total 1 actif+sous-total 2 actif)]). Objectif: vérifier le financement des immobilisations par des ressources stables. Doit être supétieur à 1 (investissements financés intégralement par les ressources stables) afin d'assurer l'équilibre financier du haut de bilan.</t>
        </r>
      </text>
    </comment>
    <comment ref="A35" authorId="1">
      <text>
        <r>
          <rPr>
            <b/>
            <sz val="12"/>
            <rFont val="Tahoma"/>
            <family val="2"/>
          </rPr>
          <t xml:space="preserve">S Erba
</t>
        </r>
        <r>
          <rPr>
            <sz val="12"/>
            <rFont val="Tahoma"/>
            <family val="2"/>
          </rPr>
          <t xml:space="preserve">(créances+sous-total 4 actif/dettes à court terme, soit sous-total 4 passif-emprunts et dettes auprès des établissements de crédits. Doit être au moins compris entre 0,6 et 0,8
</t>
        </r>
      </text>
    </comment>
    <comment ref="A36" authorId="1">
      <text>
        <r>
          <rPr>
            <b/>
            <sz val="12"/>
            <rFont val="Tahoma"/>
            <family val="2"/>
          </rPr>
          <t>S Erba:</t>
        </r>
        <r>
          <rPr>
            <sz val="12"/>
            <rFont val="Tahoma"/>
            <family val="2"/>
          </rPr>
          <t xml:space="preserve"> Disponibilités/dettes à court terme, soit soit sous-total 4 passif-emprunts et dettes auprès des établissements de crédits. 
</t>
        </r>
      </text>
    </comment>
  </commentList>
</comments>
</file>

<file path=xl/sharedStrings.xml><?xml version="1.0" encoding="utf-8"?>
<sst xmlns="http://schemas.openxmlformats.org/spreadsheetml/2006/main" count="35" uniqueCount="35">
  <si>
    <t>Immobilisations incorporelles</t>
  </si>
  <si>
    <t>Immobilisations corporelles</t>
  </si>
  <si>
    <t>Réserves</t>
  </si>
  <si>
    <t>Immobilisations financières</t>
  </si>
  <si>
    <t>Rappel des principes de base de l'analyse bilantielle</t>
  </si>
  <si>
    <t>Variation en %</t>
  </si>
  <si>
    <t>Fonds de roulement</t>
  </si>
  <si>
    <t>Ratio de financement des valeurs immobilisées</t>
  </si>
  <si>
    <t>Ratio de trésorerie globale</t>
  </si>
  <si>
    <t>Ratio de trésorerie immédiate</t>
  </si>
  <si>
    <t>FR</t>
  </si>
  <si>
    <t>BFR</t>
  </si>
  <si>
    <t>TN</t>
  </si>
  <si>
    <t>brut</t>
  </si>
  <si>
    <t>amortissements &amp; provisions</t>
  </si>
  <si>
    <t>Autres actifs non courants</t>
  </si>
  <si>
    <t>Actif Immobilisé</t>
  </si>
  <si>
    <t>Actif Courants</t>
  </si>
  <si>
    <t>Stocks</t>
  </si>
  <si>
    <t>Placements et autres actifs financiers</t>
  </si>
  <si>
    <t>Liquidité et équivalent de liquidité</t>
  </si>
  <si>
    <t>Autres actifs courants</t>
  </si>
  <si>
    <t>Capitaux propres</t>
  </si>
  <si>
    <t>Capital social</t>
  </si>
  <si>
    <t>Autres capitaux propres</t>
  </si>
  <si>
    <t>Resultats reportées</t>
  </si>
  <si>
    <t>Passifs non courants</t>
  </si>
  <si>
    <t>Emprunts</t>
  </si>
  <si>
    <t>Autres passifs financiers</t>
  </si>
  <si>
    <t>Provisions</t>
  </si>
  <si>
    <t>Passifs courants</t>
  </si>
  <si>
    <t>Fournisseurs et comptes rattachés</t>
  </si>
  <si>
    <t>Clients et comptes rattachés</t>
  </si>
  <si>
    <t>Concours bancaire et autres passifs financier</t>
  </si>
  <si>
    <t>Autres passifs courants</t>
  </si>
</sst>
</file>

<file path=xl/styles.xml><?xml version="1.0" encoding="utf-8"?>
<styleSheet xmlns="http://schemas.openxmlformats.org/spreadsheetml/2006/main">
  <numFmts count="1">
    <numFmt numFmtId="164" formatCode="#,##0.00\ _F"/>
  </numFmts>
  <fonts count="27">
    <font>
      <sz val="10"/>
      <name val="Arial"/>
    </font>
    <font>
      <b/>
      <sz val="10"/>
      <name val="Arial"/>
      <family val="2"/>
    </font>
    <font>
      <b/>
      <sz val="8"/>
      <name val="Tahoma"/>
    </font>
    <font>
      <sz val="8"/>
      <name val="Tahoma"/>
    </font>
    <font>
      <b/>
      <sz val="12"/>
      <name val="Tahoma"/>
      <family val="2"/>
    </font>
    <font>
      <sz val="12"/>
      <name val="Tahoma"/>
      <family val="2"/>
    </font>
    <font>
      <b/>
      <sz val="8"/>
      <name val="Arial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Tahoma"/>
      <family val="2"/>
    </font>
    <font>
      <b/>
      <sz val="8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1" fillId="0" borderId="0" applyNumberFormat="0" applyFill="0" applyBorder="0" applyAlignment="0" applyProtection="0"/>
    <xf numFmtId="0" fontId="20" fillId="26" borderId="1" applyNumberFormat="0" applyAlignment="0" applyProtection="0"/>
    <xf numFmtId="0" fontId="19" fillId="0" borderId="2" applyNumberFormat="0" applyFill="0" applyAlignment="0" applyProtection="0"/>
    <xf numFmtId="0" fontId="24" fillId="27" borderId="3" applyNumberFormat="0" applyFont="0" applyAlignment="0" applyProtection="0"/>
    <xf numFmtId="0" fontId="18" fillId="28" borderId="1" applyNumberFormat="0" applyAlignment="0" applyProtection="0"/>
    <xf numFmtId="0" fontId="17" fillId="29" borderId="0" applyNumberFormat="0" applyBorder="0" applyAlignment="0" applyProtection="0"/>
    <xf numFmtId="0" fontId="16" fillId="30" borderId="0" applyNumberFormat="0" applyBorder="0" applyAlignment="0" applyProtection="0"/>
    <xf numFmtId="9" fontId="24" fillId="0" borderId="0" applyFont="0" applyFill="0" applyBorder="0" applyAlignment="0" applyProtection="0"/>
    <xf numFmtId="0" fontId="15" fillId="31" borderId="0" applyNumberFormat="0" applyBorder="0" applyAlignment="0" applyProtection="0"/>
    <xf numFmtId="0" fontId="14" fillId="26" borderId="4" applyNumberFormat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0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8" applyNumberFormat="0" applyFill="0" applyAlignment="0" applyProtection="0"/>
    <xf numFmtId="0" fontId="7" fillId="32" borderId="9" applyNumberFormat="0" applyAlignment="0" applyProtection="0"/>
  </cellStyleXfs>
  <cellXfs count="45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 applyProtection="1">
      <protection locked="0"/>
    </xf>
    <xf numFmtId="0" fontId="1" fillId="0" borderId="10" xfId="0" applyFont="1" applyFill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 wrapText="1"/>
      <protection locked="0"/>
    </xf>
    <xf numFmtId="0" fontId="1" fillId="0" borderId="12" xfId="0" applyFont="1" applyFill="1" applyBorder="1" applyAlignment="1" applyProtection="1">
      <alignment horizontal="left" vertical="center" wrapText="1"/>
      <protection locked="0"/>
    </xf>
    <xf numFmtId="4" fontId="0" fillId="0" borderId="11" xfId="0" applyNumberFormat="1" applyFont="1" applyFill="1" applyBorder="1" applyAlignment="1" applyProtection="1">
      <alignment horizontal="center" vertical="center"/>
    </xf>
    <xf numFmtId="10" fontId="0" fillId="0" borderId="11" xfId="0" applyNumberFormat="1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left" wrapText="1"/>
      <protection locked="0"/>
    </xf>
    <xf numFmtId="2" fontId="0" fillId="0" borderId="11" xfId="0" applyNumberFormat="1" applyFont="1" applyFill="1" applyBorder="1" applyAlignment="1" applyProtection="1">
      <alignment horizontal="center" vertical="center"/>
    </xf>
    <xf numFmtId="2" fontId="0" fillId="0" borderId="11" xfId="32" applyNumberFormat="1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wrapText="1"/>
      <protection locked="0"/>
    </xf>
    <xf numFmtId="2" fontId="0" fillId="0" borderId="11" xfId="0" applyNumberFormat="1" applyFont="1" applyFill="1" applyBorder="1" applyAlignment="1" applyProtection="1">
      <alignment horizontal="center"/>
    </xf>
    <xf numFmtId="4" fontId="0" fillId="0" borderId="11" xfId="0" applyNumberFormat="1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protection locked="0"/>
    </xf>
    <xf numFmtId="0" fontId="0" fillId="0" borderId="0" xfId="0" applyFont="1" applyFill="1" applyBorder="1" applyAlignment="1" applyProtection="1">
      <protection locked="0"/>
    </xf>
    <xf numFmtId="0" fontId="1" fillId="0" borderId="11" xfId="0" applyFont="1" applyFill="1" applyBorder="1" applyAlignment="1" applyProtection="1">
      <protection locked="0"/>
    </xf>
    <xf numFmtId="2" fontId="0" fillId="0" borderId="11" xfId="0" applyNumberFormat="1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 applyProtection="1">
      <alignment horizontal="center"/>
      <protection locked="0"/>
    </xf>
    <xf numFmtId="164" fontId="0" fillId="0" borderId="11" xfId="0" applyNumberFormat="1" applyFont="1" applyFill="1" applyBorder="1" applyAlignment="1" applyProtection="1">
      <protection locked="0"/>
    </xf>
    <xf numFmtId="164" fontId="0" fillId="0" borderId="11" xfId="0" applyNumberFormat="1" applyFont="1" applyFill="1" applyBorder="1" applyAlignment="1" applyProtection="1"/>
    <xf numFmtId="164" fontId="0" fillId="0" borderId="11" xfId="0" applyNumberFormat="1" applyFont="1" applyFill="1" applyBorder="1" applyAlignment="1" applyProtection="1">
      <alignment horizontal="right"/>
      <protection locked="0"/>
    </xf>
    <xf numFmtId="0" fontId="0" fillId="0" borderId="0" xfId="0" applyFont="1" applyFill="1" applyBorder="1" applyAlignment="1"/>
    <xf numFmtId="0" fontId="1" fillId="0" borderId="13" xfId="0" applyFont="1" applyFill="1" applyBorder="1" applyAlignment="1" applyProtection="1">
      <alignment horizontal="center" wrapText="1"/>
      <protection locked="0"/>
    </xf>
    <xf numFmtId="0" fontId="0" fillId="0" borderId="13" xfId="0" applyFont="1" applyFill="1" applyBorder="1" applyAlignment="1" applyProtection="1">
      <protection locked="0"/>
    </xf>
    <xf numFmtId="164" fontId="0" fillId="0" borderId="13" xfId="0" applyNumberFormat="1" applyFont="1" applyFill="1" applyBorder="1" applyAlignment="1" applyProtection="1">
      <protection locked="0"/>
    </xf>
    <xf numFmtId="164" fontId="0" fillId="0" borderId="13" xfId="0" applyNumberFormat="1" applyFont="1" applyFill="1" applyBorder="1" applyAlignment="1" applyProtection="1"/>
    <xf numFmtId="164" fontId="1" fillId="0" borderId="14" xfId="0" applyNumberFormat="1" applyFont="1" applyFill="1" applyBorder="1" applyAlignment="1" applyProtection="1"/>
    <xf numFmtId="0" fontId="0" fillId="0" borderId="11" xfId="0" applyFont="1" applyFill="1" applyBorder="1" applyAlignment="1" applyProtection="1">
      <protection locked="0"/>
    </xf>
    <xf numFmtId="4" fontId="0" fillId="0" borderId="11" xfId="0" applyNumberFormat="1" applyFont="1" applyFill="1" applyBorder="1" applyAlignment="1" applyProtection="1">
      <protection locked="0"/>
    </xf>
    <xf numFmtId="0" fontId="0" fillId="33" borderId="11" xfId="0" applyFont="1" applyFill="1" applyBorder="1" applyAlignment="1" applyProtection="1">
      <alignment wrapText="1"/>
      <protection locked="0"/>
    </xf>
    <xf numFmtId="0" fontId="1" fillId="33" borderId="11" xfId="0" applyFont="1" applyFill="1" applyBorder="1" applyAlignment="1" applyProtection="1">
      <alignment horizontal="center" wrapText="1"/>
      <protection locked="0"/>
    </xf>
    <xf numFmtId="0" fontId="1" fillId="0" borderId="11" xfId="0" applyFont="1" applyFill="1" applyBorder="1" applyAlignment="1" applyProtection="1">
      <alignment horizontal="left"/>
      <protection locked="0"/>
    </xf>
    <xf numFmtId="0" fontId="1" fillId="33" borderId="11" xfId="0" applyFont="1" applyFill="1" applyBorder="1" applyAlignment="1" applyProtection="1">
      <protection locked="0"/>
    </xf>
    <xf numFmtId="164" fontId="0" fillId="33" borderId="11" xfId="0" applyNumberFormat="1" applyFont="1" applyFill="1" applyBorder="1" applyAlignment="1" applyProtection="1"/>
    <xf numFmtId="164" fontId="1" fillId="33" borderId="11" xfId="0" applyNumberFormat="1" applyFont="1" applyFill="1" applyBorder="1" applyAlignment="1" applyProtection="1"/>
    <xf numFmtId="0" fontId="0" fillId="0" borderId="11" xfId="0" applyFont="1" applyFill="1" applyBorder="1" applyAlignment="1" applyProtection="1">
      <alignment horizontal="left" wrapText="1"/>
      <protection locked="0"/>
    </xf>
    <xf numFmtId="0" fontId="1" fillId="33" borderId="11" xfId="0" applyFont="1" applyFill="1" applyBorder="1" applyAlignment="1" applyProtection="1">
      <alignment wrapText="1"/>
      <protection locked="0"/>
    </xf>
    <xf numFmtId="0" fontId="6" fillId="33" borderId="11" xfId="0" applyFont="1" applyFill="1" applyBorder="1" applyAlignment="1" applyProtection="1">
      <alignment horizontal="center" wrapText="1"/>
      <protection locked="0"/>
    </xf>
    <xf numFmtId="0" fontId="0" fillId="0" borderId="11" xfId="0" applyFill="1" applyBorder="1" applyAlignment="1" applyProtection="1">
      <alignment horizontal="left" wrapText="1"/>
      <protection locked="0"/>
    </xf>
    <xf numFmtId="0" fontId="0" fillId="0" borderId="11" xfId="0" applyFill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wrapText="1"/>
      <protection locked="0"/>
    </xf>
    <xf numFmtId="0" fontId="0" fillId="0" borderId="11" xfId="0" applyFont="1" applyFill="1" applyBorder="1" applyAlignment="1" applyProtection="1">
      <alignment horizontal="left" wrapText="1"/>
      <protection locked="0"/>
    </xf>
  </cellXfs>
  <cellStyles count="4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Avertissement" xfId="25"/>
    <cellStyle name="Calcul" xfId="26"/>
    <cellStyle name="Cellule liée" xfId="27"/>
    <cellStyle name="Commentaire" xfId="28"/>
    <cellStyle name="Entrée" xfId="29"/>
    <cellStyle name="Insatisfaisant" xfId="30"/>
    <cellStyle name="Neutre" xfId="31"/>
    <cellStyle name="Normal" xfId="0" builtinId="0"/>
    <cellStyle name="Pourcentage" xfId="32" builtinId="5"/>
    <cellStyle name="Satisfaisant" xfId="33"/>
    <cellStyle name="Sortie" xfId="34"/>
    <cellStyle name="Texte explicatif" xfId="35"/>
    <cellStyle name="Titre" xfId="36"/>
    <cellStyle name="Titre 1" xfId="37"/>
    <cellStyle name="Titre 2" xfId="38"/>
    <cellStyle name="Titre 3" xfId="39"/>
    <cellStyle name="Titre 4" xfId="40"/>
    <cellStyle name="Total" xfId="41"/>
    <cellStyle name="Vérification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tabSelected="1" zoomScale="75" zoomScaleNormal="75" workbookViewId="0">
      <selection activeCell="H21" sqref="H21"/>
    </sheetView>
  </sheetViews>
  <sheetFormatPr baseColWidth="10" defaultColWidth="11.42578125" defaultRowHeight="12.75"/>
  <cols>
    <col min="1" max="1" width="37" style="1" customWidth="1"/>
    <col min="2" max="2" width="9.7109375" style="1" customWidth="1"/>
    <col min="3" max="3" width="13.140625" style="1" customWidth="1"/>
    <col min="4" max="4" width="9.5703125" style="1" customWidth="1"/>
    <col min="5" max="5" width="10.42578125" style="1" customWidth="1"/>
    <col min="6" max="6" width="3.140625" style="1" customWidth="1"/>
    <col min="7" max="7" width="11.42578125" style="1"/>
    <col min="8" max="8" width="35" style="1" customWidth="1"/>
    <col min="9" max="16384" width="11.42578125" style="1"/>
  </cols>
  <sheetData>
    <row r="1" spans="1:6" s="2" customFormat="1" ht="22.5">
      <c r="A1" s="32"/>
      <c r="B1" s="33" t="s">
        <v>13</v>
      </c>
      <c r="C1" s="40" t="s">
        <v>14</v>
      </c>
      <c r="D1" s="33"/>
      <c r="E1" s="33"/>
      <c r="F1" s="25"/>
    </row>
    <row r="2" spans="1:6">
      <c r="A2" s="34" t="s">
        <v>16</v>
      </c>
      <c r="B2" s="30"/>
      <c r="C2" s="30"/>
      <c r="D2" s="30"/>
      <c r="E2" s="30"/>
      <c r="F2" s="26"/>
    </row>
    <row r="3" spans="1:6">
      <c r="A3" s="38" t="s">
        <v>0</v>
      </c>
      <c r="B3" s="21">
        <v>200</v>
      </c>
      <c r="C3" s="21">
        <v>200</v>
      </c>
      <c r="D3" s="22"/>
      <c r="E3" s="21"/>
      <c r="F3" s="27"/>
    </row>
    <row r="4" spans="1:6">
      <c r="A4" s="38" t="s">
        <v>1</v>
      </c>
      <c r="B4" s="23">
        <v>400</v>
      </c>
      <c r="C4" s="23">
        <v>200</v>
      </c>
      <c r="D4" s="22"/>
      <c r="E4" s="22"/>
      <c r="F4" s="28"/>
    </row>
    <row r="5" spans="1:6">
      <c r="A5" s="38" t="s">
        <v>3</v>
      </c>
      <c r="B5" s="23">
        <v>800</v>
      </c>
      <c r="C5" s="23">
        <v>300</v>
      </c>
      <c r="D5" s="22"/>
      <c r="E5" s="22"/>
      <c r="F5" s="28"/>
    </row>
    <row r="6" spans="1:6">
      <c r="A6" s="41" t="s">
        <v>15</v>
      </c>
      <c r="B6" s="21">
        <v>200</v>
      </c>
      <c r="C6" s="21"/>
      <c r="D6" s="22"/>
      <c r="E6" s="21"/>
      <c r="F6" s="27"/>
    </row>
    <row r="7" spans="1:6">
      <c r="A7" s="35"/>
      <c r="B7" s="36"/>
      <c r="C7" s="36"/>
      <c r="D7" s="36"/>
      <c r="E7" s="36"/>
      <c r="F7" s="29"/>
    </row>
    <row r="8" spans="1:6" ht="18.75" customHeight="1">
      <c r="A8" s="18" t="s">
        <v>17</v>
      </c>
      <c r="B8" s="30"/>
      <c r="C8" s="21"/>
      <c r="D8" s="21"/>
      <c r="E8" s="21"/>
      <c r="F8" s="27"/>
    </row>
    <row r="9" spans="1:6">
      <c r="A9" s="42" t="s">
        <v>18</v>
      </c>
      <c r="B9" s="30">
        <v>300</v>
      </c>
      <c r="C9" s="21"/>
      <c r="D9" s="21"/>
      <c r="E9" s="21"/>
      <c r="F9" s="27"/>
    </row>
    <row r="10" spans="1:6">
      <c r="A10" s="44" t="s">
        <v>32</v>
      </c>
      <c r="B10" s="21">
        <v>500</v>
      </c>
      <c r="C10" s="21"/>
      <c r="D10" s="21"/>
      <c r="E10" s="21"/>
      <c r="F10" s="27"/>
    </row>
    <row r="11" spans="1:6">
      <c r="A11" s="41" t="s">
        <v>19</v>
      </c>
      <c r="B11" s="21">
        <v>650</v>
      </c>
      <c r="C11" s="21"/>
      <c r="D11" s="22"/>
      <c r="E11" s="22"/>
      <c r="F11" s="28"/>
    </row>
    <row r="12" spans="1:6">
      <c r="A12" s="41" t="s">
        <v>20</v>
      </c>
      <c r="B12" s="21">
        <v>100</v>
      </c>
      <c r="C12" s="21"/>
      <c r="D12" s="22"/>
      <c r="E12" s="21"/>
      <c r="F12" s="27"/>
    </row>
    <row r="13" spans="1:6">
      <c r="A13" s="41" t="s">
        <v>21</v>
      </c>
      <c r="B13" s="21">
        <v>200</v>
      </c>
      <c r="C13" s="21"/>
      <c r="D13" s="22"/>
      <c r="E13" s="21"/>
      <c r="F13" s="27"/>
    </row>
    <row r="14" spans="1:6">
      <c r="A14" s="35"/>
      <c r="B14" s="36"/>
      <c r="C14" s="36"/>
      <c r="D14" s="36"/>
      <c r="E14" s="36"/>
      <c r="F14" s="29"/>
    </row>
    <row r="15" spans="1:6" ht="16.5" customHeight="1">
      <c r="A15" s="18" t="s">
        <v>22</v>
      </c>
      <c r="B15" s="30"/>
      <c r="C15" s="21"/>
      <c r="D15" s="21"/>
      <c r="E15" s="21"/>
      <c r="F15" s="27"/>
    </row>
    <row r="16" spans="1:6" ht="15" customHeight="1">
      <c r="A16" s="41" t="s">
        <v>23</v>
      </c>
      <c r="B16" s="31">
        <v>1500</v>
      </c>
      <c r="C16" s="21"/>
      <c r="D16" s="21"/>
      <c r="E16" s="21"/>
      <c r="F16" s="27"/>
    </row>
    <row r="17" spans="1:6">
      <c r="A17" s="41" t="s">
        <v>2</v>
      </c>
      <c r="B17" s="31">
        <v>1600</v>
      </c>
      <c r="C17" s="21"/>
      <c r="D17" s="21"/>
      <c r="E17" s="21"/>
      <c r="F17" s="27"/>
    </row>
    <row r="18" spans="1:6">
      <c r="A18" s="41" t="s">
        <v>24</v>
      </c>
      <c r="B18" s="21">
        <v>700</v>
      </c>
      <c r="C18" s="21"/>
      <c r="D18" s="21"/>
      <c r="E18" s="21"/>
      <c r="F18" s="27"/>
    </row>
    <row r="19" spans="1:6">
      <c r="A19" s="41" t="s">
        <v>25</v>
      </c>
      <c r="B19" s="21">
        <v>150</v>
      </c>
      <c r="C19" s="21"/>
      <c r="D19" s="21"/>
      <c r="E19" s="21"/>
      <c r="F19" s="27"/>
    </row>
    <row r="20" spans="1:6">
      <c r="A20" s="39"/>
      <c r="B20" s="37"/>
      <c r="C20" s="37"/>
      <c r="D20" s="37"/>
      <c r="E20" s="37"/>
      <c r="F20" s="29"/>
    </row>
    <row r="21" spans="1:6">
      <c r="A21" s="43" t="s">
        <v>26</v>
      </c>
      <c r="B21" s="21"/>
      <c r="C21" s="21"/>
      <c r="D21" s="21"/>
      <c r="E21" s="21"/>
      <c r="F21" s="27"/>
    </row>
    <row r="22" spans="1:6">
      <c r="A22" s="44" t="s">
        <v>27</v>
      </c>
      <c r="B22" s="21">
        <v>250</v>
      </c>
      <c r="C22" s="21"/>
      <c r="D22" s="21"/>
      <c r="E22" s="21"/>
      <c r="F22" s="27"/>
    </row>
    <row r="23" spans="1:6">
      <c r="A23" s="44" t="s">
        <v>28</v>
      </c>
      <c r="B23" s="21">
        <v>450</v>
      </c>
      <c r="C23" s="21"/>
      <c r="D23" s="21"/>
      <c r="E23" s="21"/>
      <c r="F23" s="27"/>
    </row>
    <row r="24" spans="1:6">
      <c r="A24" s="44" t="s">
        <v>29</v>
      </c>
      <c r="B24" s="21">
        <v>768</v>
      </c>
      <c r="C24" s="21"/>
      <c r="D24" s="21"/>
      <c r="E24" s="21"/>
      <c r="F24" s="27"/>
    </row>
    <row r="25" spans="1:6">
      <c r="A25" s="39"/>
      <c r="B25" s="37"/>
      <c r="C25" s="37"/>
      <c r="D25" s="37"/>
      <c r="E25" s="37"/>
      <c r="F25" s="29"/>
    </row>
    <row r="26" spans="1:6">
      <c r="A26" s="43" t="s">
        <v>30</v>
      </c>
      <c r="B26" s="21"/>
      <c r="C26" s="21"/>
      <c r="D26" s="21"/>
      <c r="E26" s="21"/>
      <c r="F26" s="27"/>
    </row>
    <row r="27" spans="1:6">
      <c r="A27" s="44" t="s">
        <v>31</v>
      </c>
      <c r="B27" s="21">
        <v>748</v>
      </c>
      <c r="C27" s="21"/>
      <c r="D27" s="21"/>
      <c r="E27" s="21"/>
      <c r="F27" s="27"/>
    </row>
    <row r="28" spans="1:6" ht="25.5">
      <c r="A28" s="44" t="s">
        <v>33</v>
      </c>
      <c r="B28" s="21">
        <v>624</v>
      </c>
      <c r="C28" s="21"/>
      <c r="D28" s="21"/>
      <c r="E28" s="21"/>
      <c r="F28" s="27"/>
    </row>
    <row r="29" spans="1:6">
      <c r="A29" s="44" t="s">
        <v>34</v>
      </c>
      <c r="B29" s="21">
        <v>800</v>
      </c>
      <c r="C29" s="21"/>
      <c r="D29" s="21"/>
      <c r="E29" s="21"/>
      <c r="F29" s="29"/>
    </row>
    <row r="31" spans="1:6" ht="26.25" hidden="1" thickBot="1">
      <c r="A31" s="4" t="s">
        <v>4</v>
      </c>
      <c r="B31" s="3"/>
      <c r="C31" s="3"/>
      <c r="D31" s="3"/>
      <c r="E31" s="3"/>
      <c r="F31" s="17"/>
    </row>
    <row r="32" spans="1:6" ht="25.5" hidden="1">
      <c r="A32" s="3"/>
      <c r="B32" s="5" t="e">
        <f>#REF!</f>
        <v>#REF!</v>
      </c>
      <c r="C32" s="5" t="e">
        <f>#REF!</f>
        <v>#REF!</v>
      </c>
      <c r="D32" s="6" t="s">
        <v>5</v>
      </c>
      <c r="E32" s="3"/>
      <c r="F32" s="17"/>
    </row>
    <row r="33" spans="1:6" hidden="1">
      <c r="A33" s="7" t="s">
        <v>6</v>
      </c>
      <c r="B33" s="8" t="e">
        <f>(#REF!+#REF!+#REF!+#REF!)-(#REF!+E7)</f>
        <v>#REF!</v>
      </c>
      <c r="C33" s="8" t="e">
        <f>(#REF!+#REF!+#REF!+#REF!)-(#REF!+D7)</f>
        <v>#REF!</v>
      </c>
      <c r="D33" s="9" t="e">
        <f>IF((C33&lt;0)*AND(B33&lt;0),-((C33-B33)/B33),(IF((C33&gt;0)*AND(B33&lt;0),-((C33-B33)/B33),((C33-B33)/B33))))</f>
        <v>#REF!</v>
      </c>
      <c r="E33" s="3"/>
      <c r="F33" s="17"/>
    </row>
    <row r="34" spans="1:6" ht="25.5" hidden="1">
      <c r="A34" s="10" t="s">
        <v>7</v>
      </c>
      <c r="B34" s="11" t="e">
        <f>(#REF!+#REF!+#REF!+#REF!)/(#REF!+E7)</f>
        <v>#REF!</v>
      </c>
      <c r="C34" s="12" t="e">
        <f>(#REF!+#REF!+#REF!+#REF!)/(#REF!+D7)</f>
        <v>#REF!</v>
      </c>
      <c r="D34" s="9" t="e">
        <f>IF((C34&lt;0)*AND(B34&lt;0),-((C34-B34)/B34),(IF((C34&gt;0)*AND(B34&lt;0),-((C34-B34)/B34),((C34-B34)/B34))))</f>
        <v>#REF!</v>
      </c>
      <c r="E34" s="3"/>
      <c r="F34" s="17"/>
    </row>
    <row r="35" spans="1:6" hidden="1">
      <c r="A35" s="13" t="s">
        <v>8</v>
      </c>
      <c r="B35" s="14" t="e">
        <f>(E11+#REF!)/(#REF!+#REF!+#REF!+#REF!+#REF!+#REF!+#REF!)</f>
        <v>#REF!</v>
      </c>
      <c r="C35" s="15" t="e">
        <f>(D11+D19)/(#REF!+#REF!+#REF!+#REF!+#REF!+#REF!+#REF!)</f>
        <v>#REF!</v>
      </c>
      <c r="D35" s="9" t="e">
        <f>IF((C35&lt;0)*AND(B35&lt;0),-((C35-B35)/B35),(IF((C35&gt;0)*AND(B35&lt;0),-((C35-B35)/B35),((C35-B35)/B35))))</f>
        <v>#REF!</v>
      </c>
      <c r="E35" s="3"/>
      <c r="F35" s="17"/>
    </row>
    <row r="36" spans="1:6" hidden="1">
      <c r="A36" s="16" t="s">
        <v>9</v>
      </c>
      <c r="B36" s="15" t="e">
        <f>#REF!/(#REF!+#REF!+#REF!+#REF!+#REF!+#REF!+#REF!+#REF!)</f>
        <v>#REF!</v>
      </c>
      <c r="C36" s="15" t="e">
        <f>#REF!/(#REF!+#REF!+#REF!+#REF!+#REF!+#REF!+#REF!+#REF!)</f>
        <v>#REF!</v>
      </c>
      <c r="D36" s="9" t="e">
        <f>IF((C36&lt;0)*AND(B36&lt;0),-((C36-B36)/B36),(IF((C36&gt;0)*AND(B36&lt;0),-((C36-B36)/B36),((C36-B36)/B36))))</f>
        <v>#REF!</v>
      </c>
      <c r="E36" s="3"/>
      <c r="F36" s="17"/>
    </row>
    <row r="37" spans="1:6" hidden="1">
      <c r="A37" s="18" t="s">
        <v>10</v>
      </c>
      <c r="B37" s="19" t="e">
        <f>SUM(#REF!+#REF!+#REF!+#REF!-E7-#REF!)</f>
        <v>#REF!</v>
      </c>
      <c r="C37" s="19" t="e">
        <f>SUM(#REF!+#REF!+#REF!+#REF!-D7-#REF!)</f>
        <v>#REF!</v>
      </c>
      <c r="D37" s="20"/>
      <c r="E37" s="3"/>
      <c r="F37" s="17"/>
    </row>
    <row r="38" spans="1:6" hidden="1">
      <c r="A38" s="18" t="s">
        <v>11</v>
      </c>
      <c r="B38" s="19" t="e">
        <f>SUM(E14-#REF!-#REF!-#REF!+#REF!)</f>
        <v>#REF!</v>
      </c>
      <c r="C38" s="19" t="e">
        <f>SUM(E14-#REF!-#REF!-#REF!+#REF!)</f>
        <v>#REF!</v>
      </c>
      <c r="D38" s="20"/>
      <c r="E38" s="3"/>
      <c r="F38" s="17"/>
    </row>
    <row r="39" spans="1:6" hidden="1">
      <c r="A39" s="18" t="s">
        <v>12</v>
      </c>
      <c r="B39" s="19" t="e">
        <f>B37-(B38)</f>
        <v>#REF!</v>
      </c>
      <c r="C39" s="19" t="e">
        <f>C37-(C38)</f>
        <v>#REF!</v>
      </c>
      <c r="D39" s="20"/>
      <c r="E39" s="3"/>
      <c r="F39" s="17"/>
    </row>
    <row r="47" spans="1:6">
      <c r="F47" s="24"/>
    </row>
    <row r="48" spans="1:6">
      <c r="F48" s="24"/>
    </row>
    <row r="49" spans="6:6">
      <c r="F49" s="24"/>
    </row>
    <row r="50" spans="6:6">
      <c r="F50" s="24"/>
    </row>
    <row r="51" spans="6:6">
      <c r="F51" s="24"/>
    </row>
    <row r="52" spans="6:6">
      <c r="F52" s="24"/>
    </row>
    <row r="53" spans="6:6">
      <c r="F53" s="24"/>
    </row>
    <row r="54" spans="6:6">
      <c r="F54" s="24"/>
    </row>
    <row r="55" spans="6:6">
      <c r="F55" s="24"/>
    </row>
    <row r="56" spans="6:6">
      <c r="F56" s="24"/>
    </row>
    <row r="57" spans="6:6">
      <c r="F57" s="24"/>
    </row>
    <row r="58" spans="6:6">
      <c r="F58" s="24"/>
    </row>
    <row r="59" spans="6:6">
      <c r="F59" s="24"/>
    </row>
    <row r="60" spans="6:6">
      <c r="F60" s="24"/>
    </row>
    <row r="61" spans="6:6">
      <c r="F61" s="24"/>
    </row>
    <row r="62" spans="6:6">
      <c r="F62" s="24"/>
    </row>
    <row r="63" spans="6:6">
      <c r="F63" s="24"/>
    </row>
    <row r="64" spans="6:6">
      <c r="F64" s="24"/>
    </row>
    <row r="65" spans="6:6">
      <c r="F65" s="24"/>
    </row>
    <row r="66" spans="6:6">
      <c r="F66" s="24"/>
    </row>
    <row r="67" spans="6:6">
      <c r="F67" s="24"/>
    </row>
    <row r="68" spans="6:6">
      <c r="F68" s="24"/>
    </row>
    <row r="69" spans="6:6">
      <c r="F69" s="24"/>
    </row>
    <row r="70" spans="6:6">
      <c r="F70" s="24"/>
    </row>
    <row r="71" spans="6:6">
      <c r="F71" s="24"/>
    </row>
    <row r="72" spans="6:6">
      <c r="F72" s="24"/>
    </row>
    <row r="73" spans="6:6">
      <c r="F73" s="24"/>
    </row>
  </sheetData>
  <printOptions horizontalCentered="1" verticalCentered="1"/>
  <pageMargins left="0.28999999999999998" right="0.2" top="0.17" bottom="0.22" header="0.17" footer="0.2"/>
  <pageSetup paperSize="9" scale="15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RIDF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dqsdq</cp:lastModifiedBy>
  <cp:lastPrinted>2013-02-27T10:38:26Z</cp:lastPrinted>
  <dcterms:created xsi:type="dcterms:W3CDTF">2010-12-02T16:24:17Z</dcterms:created>
  <dcterms:modified xsi:type="dcterms:W3CDTF">2020-06-24T02:49:09Z</dcterms:modified>
  <cp:category/>
</cp:coreProperties>
</file>