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WL\Documents\TripleC\Data\"/>
    </mc:Choice>
  </mc:AlternateContent>
  <bookViews>
    <workbookView xWindow="0" yWindow="0" windowWidth="28800" windowHeight="12300"/>
  </bookViews>
  <sheets>
    <sheet name="Table1_HighScoreNetworks" sheetId="1" r:id="rId1"/>
    <sheet name="SuppTable1_NetworkStats" sheetId="2" r:id="rId2"/>
    <sheet name="SuppTable2_NetworkProtection" sheetId="3" r:id="rId3"/>
    <sheet name="SuppTable3_LakeProtection" sheetId="4" r:id="rId4"/>
    <sheet name="SuppTable4_FullScoreTable" sheetId="5" r:id="rId5"/>
    <sheet name="extra" sheetId="6" r:id="rId6"/>
  </sheets>
  <calcPr calcId="162913"/>
</workbook>
</file>

<file path=xl/calcChain.xml><?xml version="1.0" encoding="utf-8"?>
<calcChain xmlns="http://schemas.openxmlformats.org/spreadsheetml/2006/main">
  <c r="F52" i="6" l="1"/>
  <c r="B38" i="6"/>
  <c r="F29" i="6"/>
  <c r="E29" i="6"/>
  <c r="I10" i="6"/>
  <c r="H10" i="6"/>
  <c r="F10" i="6"/>
  <c r="E10" i="6"/>
  <c r="C10" i="6"/>
  <c r="B10" i="6"/>
  <c r="I9" i="6"/>
  <c r="H9" i="6"/>
  <c r="F9" i="6"/>
  <c r="E9" i="6"/>
  <c r="C9" i="6"/>
  <c r="B9" i="6"/>
  <c r="I8" i="6"/>
  <c r="H8" i="6"/>
  <c r="F8" i="6"/>
  <c r="E8" i="6"/>
  <c r="C8" i="6"/>
  <c r="B8" i="6"/>
  <c r="K13" i="4"/>
  <c r="F13" i="4"/>
  <c r="J13" i="3"/>
  <c r="J12" i="2"/>
  <c r="K12" i="2" s="1"/>
  <c r="I12" i="2"/>
  <c r="B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<sst xmlns="http://schemas.openxmlformats.org/spreadsheetml/2006/main" count="1802" uniqueCount="331">
  <si>
    <t>Network protection</t>
  </si>
  <si>
    <t>Hub protection</t>
  </si>
  <si>
    <t>Rank</t>
  </si>
  <si>
    <t>Score</t>
  </si>
  <si>
    <t>Ecoregion</t>
  </si>
  <si>
    <t>Lakes</t>
  </si>
  <si>
    <t>Hubs</t>
  </si>
  <si>
    <t>Dams</t>
  </si>
  <si>
    <t>North-South distance (km)</t>
  </si>
  <si>
    <t>Strict, lake center</t>
  </si>
  <si>
    <t>Strict + multi-use, lake center</t>
  </si>
  <si>
    <t>Strict, 80% watershed</t>
  </si>
  <si>
    <t>Strict + multi-use, 80% watershed</t>
  </si>
  <si>
    <t>Colorado River</t>
  </si>
  <si>
    <t>WMT</t>
  </si>
  <si>
    <t>Columbia River</t>
  </si>
  <si>
    <t>Savannah-Santee</t>
  </si>
  <si>
    <t>CPL</t>
  </si>
  <si>
    <t>Rio Grande River</t>
  </si>
  <si>
    <t>SPL</t>
  </si>
  <si>
    <t>Mobile River</t>
  </si>
  <si>
    <t>Susquehanna-Hudson</t>
  </si>
  <si>
    <t>NAP</t>
  </si>
  <si>
    <t>San Francisco Bay</t>
  </si>
  <si>
    <t>Suwannee River</t>
  </si>
  <si>
    <t>Brazos River</t>
  </si>
  <si>
    <t>Apalachicola River</t>
  </si>
  <si>
    <t>SAP</t>
  </si>
  <si>
    <t xml:space="preserve">Waccamaw-Cape Fear </t>
  </si>
  <si>
    <t>Trinity-Sabine</t>
  </si>
  <si>
    <t>Kennebec-Penobscot</t>
  </si>
  <si>
    <t>Altamaha River</t>
  </si>
  <si>
    <t>James River</t>
  </si>
  <si>
    <t>Lake Creek</t>
  </si>
  <si>
    <t>XER</t>
  </si>
  <si>
    <t>NA</t>
  </si>
  <si>
    <t>Table S1. Descriptive statistics of freshwater networks in the conterminous US</t>
  </si>
  <si>
    <t>Number of lakes (min, median, max)</t>
  </si>
  <si>
    <t>North-South distance (km) (min, median, max)</t>
  </si>
  <si>
    <t>Number of dams (min, median, max)</t>
  </si>
  <si>
    <t>% Articulation points (min, median, max)</t>
  </si>
  <si>
    <t>Min cuts to disrupt max N-S distance (min, median, max)</t>
  </si>
  <si>
    <t>Network lakes (number and % outside of MS River network)</t>
  </si>
  <si>
    <t>Total network lakes (including MS River network)</t>
  </si>
  <si>
    <t>Total hub lakes</t>
  </si>
  <si>
    <t>% Hub lakes</t>
  </si>
  <si>
    <t>0.0, 3.1, 539.4</t>
  </si>
  <si>
    <t>0, 1, 1760</t>
  </si>
  <si>
    <t>0.0, 0.0, 77.8</t>
  </si>
  <si>
    <t>1, 1, 550</t>
  </si>
  <si>
    <t>14862 (81.05%)</t>
  </si>
  <si>
    <t>0.0, 7.0, 505.4</t>
  </si>
  <si>
    <t>0, 2, 1099</t>
  </si>
  <si>
    <t>0.0, 31.2, 62.5</t>
  </si>
  <si>
    <t>1, 1, 44</t>
  </si>
  <si>
    <t>11934 (95.75%)</t>
  </si>
  <si>
    <t>NPL</t>
  </si>
  <si>
    <t>2, 2, 6</t>
  </si>
  <si>
    <t>0.2, 2.5, 15.1</t>
  </si>
  <si>
    <t>0, 0, 2</t>
  </si>
  <si>
    <t>0.0, 0.0, 66.7</t>
  </si>
  <si>
    <t>1, 1, 3</t>
  </si>
  <si>
    <t>93 (1.13%)</t>
  </si>
  <si>
    <t>11, 362, 1665</t>
  </si>
  <si>
    <t>27.4, 139.7, 553.9</t>
  </si>
  <si>
    <t>3, 159, 944</t>
  </si>
  <si>
    <t>10.2, 21.1, 66.7</t>
  </si>
  <si>
    <t>1, 4, 426</t>
  </si>
  <si>
    <t>8287 (69.80%)</t>
  </si>
  <si>
    <t>2, 166, 1529</t>
  </si>
  <si>
    <t>0.6, 97.3, 1312.7</t>
  </si>
  <si>
    <t>1, 132, 1273</t>
  </si>
  <si>
    <t>0.0, 22.3, 40.0</t>
  </si>
  <si>
    <t>1, 1, 65</t>
  </si>
  <si>
    <t>2692 (39.18%)</t>
  </si>
  <si>
    <t>TPL</t>
  </si>
  <si>
    <t>2, 3, 0147</t>
  </si>
  <si>
    <t>0.2, 4.4, 147.5</t>
  </si>
  <si>
    <t>0, 0, 58</t>
  </si>
  <si>
    <t>0.0, 33.3, 77.8</t>
  </si>
  <si>
    <t>1, 1, 84</t>
  </si>
  <si>
    <t>1073 (12.93%)</t>
  </si>
  <si>
    <t>UMW</t>
  </si>
  <si>
    <t>2, 4, 1190</t>
  </si>
  <si>
    <t>0.0, 7.4, 380.4</t>
  </si>
  <si>
    <t>0, 0, 250</t>
  </si>
  <si>
    <t>0.0, 25.0, 75.0</t>
  </si>
  <si>
    <t>1, 1, 30</t>
  </si>
  <si>
    <t>6115 (63.10%)</t>
  </si>
  <si>
    <t>0.0, 8.5, 1330.3</t>
  </si>
  <si>
    <t>0, 1, 954</t>
  </si>
  <si>
    <t>0.0, 0.0, 60.0</t>
  </si>
  <si>
    <t>1, 1, 131</t>
  </si>
  <si>
    <t>6614 (78.03%)</t>
  </si>
  <si>
    <t>2, 3, 0105</t>
  </si>
  <si>
    <t>0.2, 13.3, 216.8</t>
  </si>
  <si>
    <t>0, 2, 68</t>
  </si>
  <si>
    <t>0.0, 11.0, 86.7</t>
  </si>
  <si>
    <t>1, 1, 18</t>
  </si>
  <si>
    <t>2030 (86.83%)</t>
  </si>
  <si>
    <t>Overall</t>
  </si>
  <si>
    <t>0.0, 5.9, 1330.3</t>
  </si>
  <si>
    <t>0.0, 21.1, 86.7</t>
  </si>
  <si>
    <t>53700 (62.07%)</t>
  </si>
  <si>
    <t>17% Aichi target</t>
  </si>
  <si>
    <t>30% by 2030</t>
  </si>
  <si>
    <t>88 (36.2%)</t>
  </si>
  <si>
    <t>106 (43.6%)</t>
  </si>
  <si>
    <t>21 (8.6%)</t>
  </si>
  <si>
    <t>28 (11.5%)</t>
  </si>
  <si>
    <t>81 (33.3%)</t>
  </si>
  <si>
    <t>94 (38.7%)</t>
  </si>
  <si>
    <t>16 (6.6%)</t>
  </si>
  <si>
    <t>23 (9.5%)</t>
  </si>
  <si>
    <t>29 (14.1%)</t>
  </si>
  <si>
    <t>73 (35.4%)</t>
  </si>
  <si>
    <t>15 (7.3%)</t>
  </si>
  <si>
    <t>26 (12.6%)</t>
  </si>
  <si>
    <t>19 (9.2%)</t>
  </si>
  <si>
    <t>48 (23.3%)</t>
  </si>
  <si>
    <t>12 (5.8%)</t>
  </si>
  <si>
    <t>23 (11.2%)</t>
  </si>
  <si>
    <t>11 (39.3%)</t>
  </si>
  <si>
    <t>15 (53.6%)</t>
  </si>
  <si>
    <t>1 (3.6%)</t>
  </si>
  <si>
    <t>3 (10.7%)</t>
  </si>
  <si>
    <t>10 (35.7%)</t>
  </si>
  <si>
    <t>13 (46.4%)</t>
  </si>
  <si>
    <t>0 (0.0%)</t>
  </si>
  <si>
    <t>3 (30.0%)</t>
  </si>
  <si>
    <t>2 (20.0%)</t>
  </si>
  <si>
    <t>1 (12.5%)</t>
  </si>
  <si>
    <t>16 (27.6%)</t>
  </si>
  <si>
    <t>23 (39.7%)</t>
  </si>
  <si>
    <t>2 (3.5%)</t>
  </si>
  <si>
    <t>11 (19.0%)</t>
  </si>
  <si>
    <t>35 (23.3%)</t>
  </si>
  <si>
    <t>75 (50.05%)</t>
  </si>
  <si>
    <t>39 (26.0%)</t>
  </si>
  <si>
    <t>52 (34.7%)</t>
  </si>
  <si>
    <t>30 (20.0%)</t>
  </si>
  <si>
    <t>63 (20.0%)</t>
  </si>
  <si>
    <t>32 (21.3%)</t>
  </si>
  <si>
    <t>43 (28.7%)</t>
  </si>
  <si>
    <t>41 (38.0%)</t>
  </si>
  <si>
    <t>67 (62.0%)</t>
  </si>
  <si>
    <t>31 (28.7%)</t>
  </si>
  <si>
    <t>53 (49.1%)</t>
  </si>
  <si>
    <t>37 (34.3%)</t>
  </si>
  <si>
    <t>63 (42.0%)</t>
  </si>
  <si>
    <t>28 (26.0%)</t>
  </si>
  <si>
    <t>20 (23.3%)</t>
  </si>
  <si>
    <t>64 (74.4%)</t>
  </si>
  <si>
    <t>11 (12.8%)</t>
  </si>
  <si>
    <t>39 (45.4%)</t>
  </si>
  <si>
    <t>17 (19.8%)</t>
  </si>
  <si>
    <t>59 (68.6%)</t>
  </si>
  <si>
    <t>9 (10.5%)</t>
  </si>
  <si>
    <t>38 (44.2%)</t>
  </si>
  <si>
    <t>241 (26.9%)</t>
  </si>
  <si>
    <t>427 (47.6%)</t>
  </si>
  <si>
    <t>120 (13.4%)</t>
  </si>
  <si>
    <t>204 (22.7%)</t>
  </si>
  <si>
    <t>205 (22.9%)</t>
  </si>
  <si>
    <t>359 (40.0%)</t>
  </si>
  <si>
    <t>99 (11.0%)</t>
  </si>
  <si>
    <t>186 (20.7%)</t>
  </si>
  <si>
    <t>Network lakes</t>
  </si>
  <si>
    <t>Hub lakes</t>
  </si>
  <si>
    <t>Total network lakes</t>
  </si>
  <si>
    <t>636 (3.5%)</t>
  </si>
  <si>
    <t>949 (5.2%)</t>
  </si>
  <si>
    <t>203 (1.1%)</t>
  </si>
  <si>
    <t>362 (2.0%)</t>
  </si>
  <si>
    <t>34 (6.4%)</t>
  </si>
  <si>
    <t>51 (9.7%)</t>
  </si>
  <si>
    <t>9 (1.7%)</t>
  </si>
  <si>
    <t>11 (2.1%)</t>
  </si>
  <si>
    <t>635 (5.1%)</t>
  </si>
  <si>
    <t>1737 (13.9%)</t>
  </si>
  <si>
    <t>917 (7.4%)</t>
  </si>
  <si>
    <t>1389 (11.1%)</t>
  </si>
  <si>
    <t>24 (5.3%)</t>
  </si>
  <si>
    <t>60 (13.3%)</t>
  </si>
  <si>
    <t>14 (3.1%)</t>
  </si>
  <si>
    <t>18 (4.0%)</t>
  </si>
  <si>
    <t>2507 (30.7%)</t>
  </si>
  <si>
    <t>4981 (61.0%)</t>
  </si>
  <si>
    <t>1407 (17.2%)</t>
  </si>
  <si>
    <t>4537 (55.6%)</t>
  </si>
  <si>
    <t>1 (20.0%)</t>
  </si>
  <si>
    <t>92 (0.8%)</t>
  </si>
  <si>
    <t>210 (1.8%)</t>
  </si>
  <si>
    <t>38 (0.3%)</t>
  </si>
  <si>
    <t>85 (0.7%)</t>
  </si>
  <si>
    <t>20 (6.8%)</t>
  </si>
  <si>
    <t>40 (13.6%)</t>
  </si>
  <si>
    <t>4 (1.4%)</t>
  </si>
  <si>
    <t>10 (3.4%)</t>
  </si>
  <si>
    <t>126 (1.8%)</t>
  </si>
  <si>
    <t>207 (3.0%)</t>
  </si>
  <si>
    <t>77 (1.1%)</t>
  </si>
  <si>
    <t>179 (2.6%)</t>
  </si>
  <si>
    <t>3 (2.9%)</t>
  </si>
  <si>
    <t>6 (5.8%)</t>
  </si>
  <si>
    <t>63 (0.8%)</t>
  </si>
  <si>
    <t>90 (1.1%)</t>
  </si>
  <si>
    <t>13 (0.2%)</t>
  </si>
  <si>
    <t>15 (0.2%)</t>
  </si>
  <si>
    <t>25 (13.2%)</t>
  </si>
  <si>
    <t>37 (19.5%)</t>
  </si>
  <si>
    <t>6 (3.2%)</t>
  </si>
  <si>
    <t>1302 (13.4%)</t>
  </si>
  <si>
    <t>2304 (23.8%)</t>
  </si>
  <si>
    <t>1165 (12.0%)</t>
  </si>
  <si>
    <t>1698 (17.5%)</t>
  </si>
  <si>
    <t>42 (16.2%)</t>
  </si>
  <si>
    <t>78 (30.0%)</t>
  </si>
  <si>
    <t>23 (8.8%)</t>
  </si>
  <si>
    <t>57 (21.9%)</t>
  </si>
  <si>
    <t>3430 (40.5%)</t>
  </si>
  <si>
    <t>5205 (61.4%)</t>
  </si>
  <si>
    <t>3220 (38.0%)</t>
  </si>
  <si>
    <t>5183 (61.1%)</t>
  </si>
  <si>
    <t>54 (32.0%)</t>
  </si>
  <si>
    <t>115 (68.0%)</t>
  </si>
  <si>
    <t>61 (36.1%)</t>
  </si>
  <si>
    <t>118 (69.8%)</t>
  </si>
  <si>
    <t>81 (3.5%)</t>
  </si>
  <si>
    <t>253 (10.8%)</t>
  </si>
  <si>
    <t>39 (1.7%)</t>
  </si>
  <si>
    <t>170 (7.3%)</t>
  </si>
  <si>
    <t>5 (6.3%)</t>
  </si>
  <si>
    <t>25 (31.6%)</t>
  </si>
  <si>
    <t>1 (1.3%)</t>
  </si>
  <si>
    <t>11 (13.9%)</t>
  </si>
  <si>
    <t>8872 (10.2%)</t>
  </si>
  <si>
    <t>15936 (18.4%)</t>
  </si>
  <si>
    <t>7079 (8.2%)</t>
  </si>
  <si>
    <t>13618 (15.7%)</t>
  </si>
  <si>
    <t>208 (10.0%)</t>
  </si>
  <si>
    <t>413 (19.9%)</t>
  </si>
  <si>
    <t>118 (5.7%)</t>
  </si>
  <si>
    <t>231 (11.1%)</t>
  </si>
  <si>
    <t>Level</t>
  </si>
  <si>
    <t>High</t>
  </si>
  <si>
    <t>Medium</t>
  </si>
  <si>
    <t>Low</t>
  </si>
  <si>
    <t>Table X. Protected lakes in the continental US</t>
  </si>
  <si>
    <t>All lakes</t>
  </si>
  <si>
    <t>Lake center</t>
  </si>
  <si>
    <t>80% watershed</t>
  </si>
  <si>
    <t>GAPS 1-2</t>
  </si>
  <si>
    <t>GAPS 1-3</t>
  </si>
  <si>
    <t>GAPS 1-4</t>
  </si>
  <si>
    <t>percentages</t>
  </si>
  <si>
    <t>Table XX. Correlation matrix of network connectivity metrics and proportion network protected</t>
  </si>
  <si>
    <t>GAP12_ctr_pct</t>
  </si>
  <si>
    <t>GAP123_ctr_pct</t>
  </si>
  <si>
    <t>GAP12_80pct_pct</t>
  </si>
  <si>
    <t>GAP123_80pct_pct</t>
  </si>
  <si>
    <t>edge_dens</t>
  </si>
  <si>
    <t>artic_count</t>
  </si>
  <si>
    <t>min_cut_lat</t>
  </si>
  <si>
    <t>maxkmNS</t>
  </si>
  <si>
    <t>net_lakes_n</t>
  </si>
  <si>
    <t>net_averagelakedistance_km</t>
  </si>
  <si>
    <t>net_rangeorder</t>
  </si>
  <si>
    <t>vert_btwn_centr_norm_mean</t>
  </si>
  <si>
    <t>Used pearson correlation coefficients; data not transformed, MS river basin removed</t>
  </si>
  <si>
    <t>Supplemental Table X. Network protection in the conterminous US</t>
  </si>
  <si>
    <t>GAPS 1-2, center</t>
  </si>
  <si>
    <t>GAPS 1-3, center</t>
  </si>
  <si>
    <t>GAPS 1-2, 80%</t>
  </si>
  <si>
    <t>GAPS 1-3, 80%</t>
  </si>
  <si>
    <t>Total networks</t>
  </si>
  <si>
    <t>(0), (0), (100)</t>
  </si>
  <si>
    <t>(0), (4.54), (100)</t>
  </si>
  <si>
    <t>(0), (4.485), (100)</t>
  </si>
  <si>
    <t>(0), (0), (66.67)</t>
  </si>
  <si>
    <t>(0), (25), (75)</t>
  </si>
  <si>
    <t>(0), (0), (25)</t>
  </si>
  <si>
    <t>Not needed at all</t>
  </si>
  <si>
    <t>(0), (2.365), (16.67)</t>
  </si>
  <si>
    <t>(0.33), (7.375), (54.55)</t>
  </si>
  <si>
    <t>(0), (0), (5.48)</t>
  </si>
  <si>
    <t>(0), (0.085), (10)</t>
  </si>
  <si>
    <t>(0), (0), (17.16)</t>
  </si>
  <si>
    <t>(0), (0), (30.41)</t>
  </si>
  <si>
    <t>(0), (0), (11.19)</t>
  </si>
  <si>
    <t>(0), (0), (30.04)</t>
  </si>
  <si>
    <t>(0), (0), (33.33)</t>
  </si>
  <si>
    <t>(0), (17.52), (100)</t>
  </si>
  <si>
    <t>(0), (45.82), (100)</t>
  </si>
  <si>
    <t>(0), (16.67), (100)</t>
  </si>
  <si>
    <t>(0), (50), (100)</t>
  </si>
  <si>
    <t>(0), (9.26), (100)</t>
  </si>
  <si>
    <t>(0), (14.4), (100)</t>
  </si>
  <si>
    <t>first number=min, second number=median, third number=max</t>
  </si>
  <si>
    <t>Network</t>
  </si>
  <si>
    <t>14862 (81.1%)</t>
  </si>
  <si>
    <t>11934 (95.8%)</t>
  </si>
  <si>
    <t>93 (1.1%)</t>
  </si>
  <si>
    <t>8287 (69.8%)</t>
  </si>
  <si>
    <t>2692 (39.2%)</t>
  </si>
  <si>
    <t>1073 (12.9%)</t>
  </si>
  <si>
    <t>6115 (63.1%)</t>
  </si>
  <si>
    <t>6614 (78.0%)</t>
  </si>
  <si>
    <t>2030 (86.8%)</t>
  </si>
  <si>
    <r>
      <t>Ecoregion</t>
    </r>
    <r>
      <rPr>
        <vertAlign val="superscript"/>
        <sz val="8"/>
        <color rgb="FF000000"/>
        <rFont val="Arial"/>
        <family val="2"/>
      </rPr>
      <t>a</t>
    </r>
  </si>
  <si>
    <r>
      <t>Total Networks</t>
    </r>
    <r>
      <rPr>
        <vertAlign val="superscript"/>
        <sz val="8"/>
        <color rgb="FF000000"/>
        <rFont val="Arial"/>
        <family val="2"/>
      </rPr>
      <t>b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</si>
  <si>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>CPL=Coastal Plains, NAP=Northern Appalachians, NPL=Northern Plains, SAP=Southern Appalachians, SPL=Southern Plains, TPL=Temperate Plains, UMW=Upper Midwest, XER=Xeric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</si>
  <si>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>Mississippi River basin network removed (32811 lakes, 24986 dams) in calculating columns 2-7</t>
    </r>
  </si>
  <si>
    <r>
      <t>Table S2. Freshwater networks in the conterminous US that meet conservation targets</t>
    </r>
    <r>
      <rPr>
        <vertAlign val="superscript"/>
        <sz val="8"/>
        <color theme="1"/>
        <rFont val="Arial"/>
        <family val="2"/>
      </rPr>
      <t>a</t>
    </r>
  </si>
  <si>
    <r>
      <t>Ecoregion</t>
    </r>
    <r>
      <rPr>
        <vertAlign val="superscript"/>
        <sz val="8"/>
        <color rgb="FF000000"/>
        <rFont val="Arial"/>
        <family val="2"/>
      </rPr>
      <t>b</t>
    </r>
  </si>
  <si>
    <r>
      <t>Total networks</t>
    </r>
    <r>
      <rPr>
        <vertAlign val="superscript"/>
        <sz val="8"/>
        <color theme="1"/>
        <rFont val="Arial"/>
        <family val="2"/>
      </rPr>
      <t>c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</si>
  <si>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>Strict protection=managed for biodiversity (GAPS 1-2), multi-use=managed for biodiversity and natural resource extraction (GAP 3)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</si>
  <si>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>CPL=Coastal Plains, NAP=Northern Appalachians, NPL=Northern Plains, SAP=Southern Appalachians, SPL=Southern Plains, TPL=Temperate Plains, UMW=Upper Midwest, XER=Xeric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</si>
  <si>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>All freshwater networks in the conterminous US except the Mississippi River network</t>
    </r>
  </si>
  <si>
    <r>
      <t>Table S3. Lake protection</t>
    </r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across all freshwater networks in the conterminous US</t>
    </r>
  </si>
  <si>
    <r>
      <t>Ecoregion</t>
    </r>
    <r>
      <rPr>
        <vertAlign val="superscript"/>
        <sz val="8"/>
        <color theme="1"/>
        <rFont val="Arial"/>
        <family val="2"/>
      </rPr>
      <t>b</t>
    </r>
  </si>
  <si>
    <r>
      <t>Table S4. Freshwater network connectivity scores and statistics and protection status</t>
    </r>
    <r>
      <rPr>
        <vertAlign val="superscript"/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of networks and hub lakes in the conterminous US</t>
    </r>
  </si>
  <si>
    <r>
      <t>Network ID</t>
    </r>
    <r>
      <rPr>
        <vertAlign val="superscript"/>
        <sz val="8"/>
        <color rgb="FF000000"/>
        <rFont val="Arial"/>
        <family val="2"/>
      </rPr>
      <t>b</t>
    </r>
  </si>
  <si>
    <r>
      <t>Ecoregion</t>
    </r>
    <r>
      <rPr>
        <vertAlign val="superscript"/>
        <sz val="8"/>
        <color rgb="FF000000"/>
        <rFont val="Arial"/>
        <family val="2"/>
      </rPr>
      <t>c</t>
    </r>
  </si>
  <si>
    <r>
      <t>Dam rate</t>
    </r>
    <r>
      <rPr>
        <vertAlign val="superscript"/>
        <sz val="8"/>
        <color rgb="FF000000"/>
        <rFont val="Arial"/>
        <family val="2"/>
      </rPr>
      <t>d</t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</si>
  <si>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>Network ID = unique network identifier in LAGOS-US-NETWORKS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</si>
  <si>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>CPL=Coastal Plains, NAP=Northern Appalachians, NPL=Northern Plains, SAP=Southern Appalachians, SPL=Southern Plains, TPL=Temperate Plains, UMW=Upper Midwest, XER=Xeric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</si>
  <si>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>Dam rate = number of dams/number of lakes</t>
    </r>
  </si>
  <si>
    <r>
      <t>Table 1. Freshwater network connectivity scores and statistics and protection status</t>
    </r>
    <r>
      <rPr>
        <vertAlign val="superscript"/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of networks and hub lakes in the conterminous US for high-scoring networks</t>
    </r>
  </si>
  <si>
    <r>
      <t>Dam rate</t>
    </r>
    <r>
      <rPr>
        <vertAlign val="superscript"/>
        <sz val="8"/>
        <color rgb="FF000000"/>
        <rFont val="Arial"/>
        <family val="2"/>
      </rPr>
      <t>c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</si>
  <si>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>Dam rate=number of dams/number of lakes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</si>
</sst>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\,\ d\,\ yyyy"/>
    <numFmt numFmtId="165" formatCode="m\-d\-yy"/>
    <numFmt numFmtId="166" formatCode="0.0%"/>
    <numFmt numFmtId="167" formatCode="#,##0.0"/>
    <numFmt numFmtId="168" formatCode="0.0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sz val="8"/>
      <color theme="1"/>
      <name val="Arial"/>
      <family val="2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sz val="8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8"/>
      <name val="Arial"/>
      <family val="2"/>
    </font>
    <font>
      <sz val="8"/>
      <color theme="1"/>
      <name val="Arial"/>
      <family val="2"/>
      <scheme val="major"/>
    </font>
    <font>
      <sz val="8"/>
      <color rgb="FF000000"/>
      <name val="Arial"/>
      <family val="2"/>
      <scheme val="maj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4" fontId="0" fillId="0" borderId="0" xfId="0" applyNumberFormat="1" applyFont="1" applyAlignment="1">
      <alignment horizontal="right"/>
    </xf>
    <xf numFmtId="0" fontId="0" fillId="0" borderId="0" xfId="0" applyFont="1" applyAlignment="1"/>
    <xf numFmtId="10" fontId="0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10" fontId="3" fillId="0" borderId="0" xfId="0" applyNumberFormat="1" applyFont="1" applyAlignment="1"/>
    <xf numFmtId="10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0" fontId="0" fillId="0" borderId="0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49" fontId="5" fillId="0" borderId="0" xfId="0" applyNumberFormat="1" applyFont="1"/>
    <xf numFmtId="49" fontId="6" fillId="0" borderId="0" xfId="0" applyNumberFormat="1" applyFont="1" applyAlignment="1">
      <alignment horizontal="right"/>
    </xf>
    <xf numFmtId="0" fontId="5" fillId="0" borderId="2" xfId="0" applyFont="1" applyBorder="1" applyAlignment="1"/>
    <xf numFmtId="0" fontId="5" fillId="0" borderId="2" xfId="0" applyFont="1" applyBorder="1"/>
    <xf numFmtId="164" fontId="5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8" fillId="0" borderId="2" xfId="0" applyFont="1" applyBorder="1" applyAlignment="1"/>
    <xf numFmtId="49" fontId="5" fillId="0" borderId="2" xfId="0" applyNumberFormat="1" applyFont="1" applyBorder="1" applyAlignment="1"/>
    <xf numFmtId="0" fontId="6" fillId="0" borderId="2" xfId="0" applyFont="1" applyBorder="1" applyAlignment="1">
      <alignment horizontal="right"/>
    </xf>
    <xf numFmtId="0" fontId="8" fillId="0" borderId="0" xfId="0" applyFont="1" applyAlignment="1"/>
    <xf numFmtId="166" fontId="5" fillId="0" borderId="0" xfId="0" applyNumberFormat="1" applyFont="1"/>
    <xf numFmtId="166" fontId="5" fillId="0" borderId="2" xfId="0" applyNumberFormat="1" applyFont="1" applyBorder="1"/>
    <xf numFmtId="0" fontId="5" fillId="0" borderId="0" xfId="0" applyFont="1"/>
    <xf numFmtId="0" fontId="5" fillId="0" borderId="1" xfId="0" applyFont="1" applyBorder="1" applyAlignment="1"/>
    <xf numFmtId="0" fontId="6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11" fillId="0" borderId="0" xfId="0" applyFont="1" applyAlignment="1"/>
    <xf numFmtId="0" fontId="12" fillId="0" borderId="0" xfId="0" applyFont="1" applyAlignment="1">
      <alignment horizontal="right"/>
    </xf>
    <xf numFmtId="0" fontId="11" fillId="0" borderId="2" xfId="0" applyFont="1" applyBorder="1" applyAlignment="1"/>
    <xf numFmtId="0" fontId="11" fillId="0" borderId="2" xfId="0" applyFont="1" applyBorder="1" applyAlignment="1">
      <alignment horizontal="right"/>
    </xf>
    <xf numFmtId="0" fontId="13" fillId="0" borderId="0" xfId="0" applyFont="1" applyAlignment="1">
      <alignment horizontal="right"/>
    </xf>
    <xf numFmtId="10" fontId="5" fillId="0" borderId="0" xfId="0" applyNumberFormat="1" applyFont="1" applyAlignment="1"/>
    <xf numFmtId="0" fontId="5" fillId="0" borderId="1" xfId="0" applyFont="1" applyBorder="1"/>
    <xf numFmtId="0" fontId="6" fillId="0" borderId="1" xfId="0" applyFont="1" applyBorder="1" applyAlignment="1"/>
    <xf numFmtId="0" fontId="8" fillId="0" borderId="1" xfId="0" applyFont="1" applyBorder="1"/>
    <xf numFmtId="4" fontId="6" fillId="0" borderId="1" xfId="0" applyNumberFormat="1" applyFont="1" applyBorder="1" applyAlignment="1"/>
    <xf numFmtId="0" fontId="6" fillId="0" borderId="1" xfId="0" applyFont="1" applyBorder="1" applyAlignment="1"/>
    <xf numFmtId="0" fontId="8" fillId="0" borderId="1" xfId="0" applyFont="1" applyBorder="1"/>
    <xf numFmtId="4" fontId="6" fillId="0" borderId="2" xfId="0" applyNumberFormat="1" applyFont="1" applyBorder="1" applyAlignment="1">
      <alignment horizontal="center" wrapText="1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 applyAlignment="1"/>
    <xf numFmtId="166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/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4" fontId="5" fillId="0" borderId="0" xfId="0" applyNumberFormat="1" applyFont="1"/>
    <xf numFmtId="0" fontId="6" fillId="0" borderId="0" xfId="0" applyFont="1" applyBorder="1" applyAlignment="1"/>
    <xf numFmtId="0" fontId="6" fillId="0" borderId="0" xfId="0" applyFont="1" applyAlignment="1">
      <alignment horizontal="right" wrapText="1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627"/>
  <sheetViews>
    <sheetView tabSelected="1" workbookViewId="0">
      <selection sqref="A1:Q22"/>
    </sheetView>
  </sheetViews>
  <sheetFormatPr defaultColWidth="14.42578125" defaultRowHeight="15.75" customHeight="1" x14ac:dyDescent="0.2"/>
  <cols>
    <col min="1" max="1" width="4.5703125" style="27" customWidth="1"/>
    <col min="2" max="2" width="5.42578125" style="27" customWidth="1"/>
    <col min="3" max="3" width="17.140625" style="27" customWidth="1"/>
    <col min="4" max="4" width="8.28515625" style="27" customWidth="1"/>
    <col min="5" max="5" width="5.140625" style="27" bestFit="1" customWidth="1"/>
    <col min="6" max="6" width="4.5703125" style="27" bestFit="1" customWidth="1"/>
    <col min="7" max="7" width="4.85546875" style="27" bestFit="1" customWidth="1"/>
    <col min="8" max="8" width="5.42578125" style="27" customWidth="1"/>
    <col min="9" max="9" width="6.85546875" style="27" bestFit="1" customWidth="1"/>
    <col min="10" max="10" width="5.42578125" style="27" bestFit="1" customWidth="1"/>
    <col min="11" max="11" width="8.5703125" style="27" customWidth="1"/>
    <col min="12" max="12" width="8.5703125" style="27" bestFit="1" customWidth="1"/>
    <col min="13" max="13" width="8.7109375" style="27" customWidth="1"/>
    <col min="14" max="14" width="5.42578125" style="27" bestFit="1" customWidth="1"/>
    <col min="15" max="15" width="6.85546875" style="27" customWidth="1"/>
    <col min="16" max="16" width="8.5703125" style="27" bestFit="1" customWidth="1"/>
    <col min="17" max="17" width="8.42578125" style="27" customWidth="1"/>
    <col min="18" max="18" width="14" style="27" customWidth="1"/>
    <col min="19" max="16384" width="14.42578125" style="27"/>
  </cols>
  <sheetData>
    <row r="1" spans="1:32" ht="11.25" x14ac:dyDescent="0.2">
      <c r="A1" s="58" t="s">
        <v>328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8"/>
      <c r="O1" s="58"/>
      <c r="P1" s="58"/>
      <c r="Q1" s="58"/>
      <c r="R1" s="73"/>
      <c r="S1" s="31"/>
      <c r="T1" s="31"/>
      <c r="U1" s="31"/>
      <c r="V1" s="31"/>
      <c r="W1" s="31"/>
      <c r="X1" s="31"/>
      <c r="Y1" s="31"/>
      <c r="Z1" s="31"/>
      <c r="AA1" s="31"/>
      <c r="AB1" s="31"/>
      <c r="AC1" s="47"/>
      <c r="AD1" s="47"/>
      <c r="AE1" s="47"/>
      <c r="AF1" s="47"/>
    </row>
    <row r="2" spans="1:32" ht="33" customHeight="1" x14ac:dyDescent="0.2">
      <c r="A2" s="58"/>
      <c r="B2" s="58"/>
      <c r="C2" s="60"/>
      <c r="D2" s="58"/>
      <c r="E2" s="60"/>
      <c r="F2" s="58"/>
      <c r="G2" s="58"/>
      <c r="H2" s="58"/>
      <c r="I2" s="58"/>
      <c r="J2" s="61" t="s">
        <v>0</v>
      </c>
      <c r="K2" s="62"/>
      <c r="L2" s="57"/>
      <c r="M2" s="58"/>
      <c r="N2" s="61" t="s">
        <v>1</v>
      </c>
      <c r="O2" s="62"/>
      <c r="P2" s="57"/>
      <c r="Q2" s="58"/>
      <c r="R2" s="73"/>
      <c r="S2" s="74"/>
      <c r="T2" s="74"/>
      <c r="U2" s="74"/>
      <c r="V2" s="74"/>
      <c r="W2" s="74"/>
      <c r="X2" s="74"/>
      <c r="Y2" s="74"/>
      <c r="Z2" s="74"/>
      <c r="AA2" s="74"/>
      <c r="AB2" s="74"/>
      <c r="AC2" s="30"/>
      <c r="AD2" s="30"/>
      <c r="AE2" s="30"/>
      <c r="AF2" s="30"/>
    </row>
    <row r="3" spans="1:32" ht="61.5" customHeight="1" x14ac:dyDescent="0.2">
      <c r="A3" s="49" t="s">
        <v>2</v>
      </c>
      <c r="B3" s="63" t="s">
        <v>3</v>
      </c>
      <c r="C3" s="49" t="s">
        <v>299</v>
      </c>
      <c r="D3" s="63" t="s">
        <v>314</v>
      </c>
      <c r="E3" s="49" t="s">
        <v>5</v>
      </c>
      <c r="F3" s="49" t="s">
        <v>6</v>
      </c>
      <c r="G3" s="49" t="s">
        <v>7</v>
      </c>
      <c r="H3" s="49" t="s">
        <v>329</v>
      </c>
      <c r="I3" s="49" t="s">
        <v>8</v>
      </c>
      <c r="J3" s="49" t="s">
        <v>9</v>
      </c>
      <c r="K3" s="49" t="s">
        <v>10</v>
      </c>
      <c r="L3" s="49" t="s">
        <v>11</v>
      </c>
      <c r="M3" s="49" t="s">
        <v>12</v>
      </c>
      <c r="N3" s="49" t="s">
        <v>9</v>
      </c>
      <c r="O3" s="49" t="s">
        <v>10</v>
      </c>
      <c r="P3" s="49" t="s">
        <v>11</v>
      </c>
      <c r="Q3" s="49" t="s">
        <v>12</v>
      </c>
      <c r="R3" s="74"/>
      <c r="S3" s="74"/>
      <c r="T3" s="74"/>
      <c r="U3" s="74"/>
      <c r="V3" s="74"/>
      <c r="W3" s="74"/>
      <c r="X3" s="74"/>
      <c r="Y3" s="74"/>
      <c r="Z3" s="74"/>
      <c r="AA3" s="74"/>
      <c r="AB3" s="30"/>
      <c r="AC3" s="30"/>
      <c r="AD3" s="30"/>
      <c r="AE3" s="30"/>
    </row>
    <row r="4" spans="1:32" ht="11.25" x14ac:dyDescent="0.2">
      <c r="A4" s="31">
        <v>1</v>
      </c>
      <c r="B4" s="64">
        <v>9.2558100000000003</v>
      </c>
      <c r="C4" s="27" t="s">
        <v>13</v>
      </c>
      <c r="D4" s="65" t="s">
        <v>14</v>
      </c>
      <c r="E4" s="31">
        <v>2027</v>
      </c>
      <c r="F4" s="31">
        <v>42</v>
      </c>
      <c r="G4" s="31">
        <v>954</v>
      </c>
      <c r="H4" s="66">
        <v>0.47060000000000002</v>
      </c>
      <c r="I4" s="75">
        <v>1330.3430000000001</v>
      </c>
      <c r="J4" s="66">
        <v>0.41099999999999998</v>
      </c>
      <c r="K4" s="66">
        <v>0.68869999999999998</v>
      </c>
      <c r="L4" s="66">
        <v>0.39119999999999999</v>
      </c>
      <c r="M4" s="66">
        <v>0.72619999999999996</v>
      </c>
      <c r="N4" s="66">
        <v>0.26190000000000002</v>
      </c>
      <c r="O4" s="66">
        <v>0.83330000000000004</v>
      </c>
      <c r="P4" s="66">
        <v>0.26190000000000002</v>
      </c>
      <c r="Q4" s="66">
        <v>0.76190000000000002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47"/>
      <c r="AC4" s="47"/>
      <c r="AD4" s="47"/>
      <c r="AE4" s="47"/>
    </row>
    <row r="5" spans="1:32" ht="11.25" x14ac:dyDescent="0.2">
      <c r="A5" s="31">
        <v>2</v>
      </c>
      <c r="B5" s="64">
        <v>7.5816540000000003</v>
      </c>
      <c r="C5" s="26" t="s">
        <v>15</v>
      </c>
      <c r="D5" s="65" t="s">
        <v>14</v>
      </c>
      <c r="E5" s="31">
        <v>2397</v>
      </c>
      <c r="F5" s="31">
        <v>55</v>
      </c>
      <c r="G5" s="31">
        <v>915</v>
      </c>
      <c r="H5" s="66">
        <v>0.38169999999999998</v>
      </c>
      <c r="I5" s="75">
        <v>820.35929999999996</v>
      </c>
      <c r="J5" s="66">
        <v>0.3634</v>
      </c>
      <c r="K5" s="66">
        <v>0.67</v>
      </c>
      <c r="L5" s="66">
        <v>0.3246</v>
      </c>
      <c r="M5" s="66">
        <v>0.6704</v>
      </c>
      <c r="N5" s="66">
        <v>0.1273</v>
      </c>
      <c r="O5" s="66">
        <v>0.43640000000000001</v>
      </c>
      <c r="P5" s="66">
        <v>0.1636</v>
      </c>
      <c r="Q5" s="66">
        <v>0.47270000000000001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47"/>
      <c r="AC5" s="47"/>
      <c r="AD5" s="47"/>
      <c r="AE5" s="47"/>
    </row>
    <row r="6" spans="1:32" ht="11.25" x14ac:dyDescent="0.2">
      <c r="A6" s="31">
        <v>3</v>
      </c>
      <c r="B6" s="64">
        <v>7.395213</v>
      </c>
      <c r="C6" s="27" t="s">
        <v>16</v>
      </c>
      <c r="D6" s="65" t="s">
        <v>17</v>
      </c>
      <c r="E6" s="31">
        <v>3241</v>
      </c>
      <c r="F6" s="31">
        <v>72</v>
      </c>
      <c r="G6" s="31">
        <v>1760</v>
      </c>
      <c r="H6" s="66">
        <v>0.54300000000000004</v>
      </c>
      <c r="I6" s="75">
        <v>491.73090000000002</v>
      </c>
      <c r="J6" s="66">
        <v>1.7899999999999999E-2</v>
      </c>
      <c r="K6" s="66">
        <v>2.6800000000000001E-2</v>
      </c>
      <c r="L6" s="66">
        <v>6.1999999999999998E-3</v>
      </c>
      <c r="M6" s="66">
        <v>1.17E-2</v>
      </c>
      <c r="N6" s="66">
        <v>6.9400000000000003E-2</v>
      </c>
      <c r="O6" s="66">
        <v>6.9400000000000003E-2</v>
      </c>
      <c r="P6" s="66">
        <v>0</v>
      </c>
      <c r="Q6" s="66">
        <v>0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47"/>
      <c r="AC6" s="47"/>
      <c r="AD6" s="47"/>
      <c r="AE6" s="47"/>
    </row>
    <row r="7" spans="1:32" ht="11.25" x14ac:dyDescent="0.2">
      <c r="A7" s="31">
        <v>4</v>
      </c>
      <c r="B7" s="64">
        <v>6.9543400000000002</v>
      </c>
      <c r="C7" s="27" t="s">
        <v>18</v>
      </c>
      <c r="D7" s="65" t="s">
        <v>19</v>
      </c>
      <c r="E7" s="31">
        <v>536</v>
      </c>
      <c r="F7" s="31">
        <v>13</v>
      </c>
      <c r="G7" s="31">
        <v>388</v>
      </c>
      <c r="H7" s="66">
        <v>0.72389999999999999</v>
      </c>
      <c r="I7" s="75">
        <v>1312.701</v>
      </c>
      <c r="J7" s="66">
        <v>0.1716</v>
      </c>
      <c r="K7" s="66">
        <v>0.30409999999999998</v>
      </c>
      <c r="L7" s="66">
        <v>0.1119</v>
      </c>
      <c r="M7" s="66">
        <v>0.3004</v>
      </c>
      <c r="N7" s="66">
        <v>0</v>
      </c>
      <c r="O7" s="66">
        <v>0.23080000000000001</v>
      </c>
      <c r="P7" s="66">
        <v>0</v>
      </c>
      <c r="Q7" s="66">
        <v>0.30769999999999997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47"/>
      <c r="AC7" s="47"/>
      <c r="AD7" s="47"/>
      <c r="AE7" s="47"/>
    </row>
    <row r="8" spans="1:32" ht="11.25" x14ac:dyDescent="0.2">
      <c r="A8" s="31">
        <v>5</v>
      </c>
      <c r="B8" s="64">
        <v>6.4820200000000003</v>
      </c>
      <c r="C8" s="27" t="s">
        <v>20</v>
      </c>
      <c r="D8" s="65" t="s">
        <v>17</v>
      </c>
      <c r="E8" s="31">
        <v>2604</v>
      </c>
      <c r="F8" s="31">
        <v>66</v>
      </c>
      <c r="G8" s="31">
        <v>1612</v>
      </c>
      <c r="H8" s="66">
        <v>0.61899999999999999</v>
      </c>
      <c r="I8" s="75">
        <v>482.55930000000001</v>
      </c>
      <c r="J8" s="66">
        <v>1.34E-2</v>
      </c>
      <c r="K8" s="66">
        <v>1.9599999999999999E-2</v>
      </c>
      <c r="L8" s="66">
        <v>1.11E-2</v>
      </c>
      <c r="M8" s="66">
        <v>2.1100000000000001E-2</v>
      </c>
      <c r="N8" s="66">
        <v>1.52E-2</v>
      </c>
      <c r="O8" s="66">
        <v>3.0300000000000001E-2</v>
      </c>
      <c r="P8" s="66">
        <v>0</v>
      </c>
      <c r="Q8" s="66">
        <v>0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47"/>
      <c r="AC8" s="47"/>
      <c r="AD8" s="47"/>
      <c r="AE8" s="47"/>
    </row>
    <row r="9" spans="1:32" ht="11.25" x14ac:dyDescent="0.2">
      <c r="A9" s="31">
        <v>6</v>
      </c>
      <c r="B9" s="64">
        <v>6.299639</v>
      </c>
      <c r="C9" s="27" t="s">
        <v>21</v>
      </c>
      <c r="D9" s="65" t="s">
        <v>22</v>
      </c>
      <c r="E9" s="31">
        <v>2659</v>
      </c>
      <c r="F9" s="31">
        <v>71</v>
      </c>
      <c r="G9" s="31">
        <v>1099</v>
      </c>
      <c r="H9" s="66">
        <v>0.4133</v>
      </c>
      <c r="I9" s="75">
        <v>505.39609999999999</v>
      </c>
      <c r="J9" s="66">
        <v>5.2999999999999999E-2</v>
      </c>
      <c r="K9" s="66">
        <v>0.1173</v>
      </c>
      <c r="L9" s="66">
        <v>0.1192</v>
      </c>
      <c r="M9" s="66">
        <v>0.1583</v>
      </c>
      <c r="N9" s="66">
        <v>0.1268</v>
      </c>
      <c r="O9" s="66">
        <v>0.19719999999999999</v>
      </c>
      <c r="P9" s="66">
        <v>4.2299999999999997E-2</v>
      </c>
      <c r="Q9" s="66">
        <v>9.8599999999999993E-2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47"/>
      <c r="AC9" s="47"/>
      <c r="AD9" s="47"/>
      <c r="AE9" s="47"/>
    </row>
    <row r="10" spans="1:32" ht="11.25" x14ac:dyDescent="0.2">
      <c r="A10" s="31">
        <v>7</v>
      </c>
      <c r="B10" s="64">
        <v>5.7649889999999999</v>
      </c>
      <c r="C10" s="27" t="s">
        <v>23</v>
      </c>
      <c r="D10" s="65" t="s">
        <v>14</v>
      </c>
      <c r="E10" s="31">
        <v>1780</v>
      </c>
      <c r="F10" s="31">
        <v>49</v>
      </c>
      <c r="G10" s="31">
        <v>484</v>
      </c>
      <c r="H10" s="66">
        <v>0.27189999999999998</v>
      </c>
      <c r="I10" s="75">
        <v>629.51739999999995</v>
      </c>
      <c r="J10" s="66">
        <v>0.5292</v>
      </c>
      <c r="K10" s="66">
        <v>0.65280000000000005</v>
      </c>
      <c r="L10" s="66">
        <v>0.51459999999999995</v>
      </c>
      <c r="M10" s="66">
        <v>0.62360000000000004</v>
      </c>
      <c r="N10" s="66">
        <v>0.46939999999999998</v>
      </c>
      <c r="O10" s="66">
        <v>0.59179999999999999</v>
      </c>
      <c r="P10" s="66">
        <v>0.42859999999999998</v>
      </c>
      <c r="Q10" s="66">
        <v>0.46939999999999998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47"/>
      <c r="AC10" s="47"/>
      <c r="AD10" s="47"/>
      <c r="AE10" s="47"/>
    </row>
    <row r="11" spans="1:32" ht="11.25" x14ac:dyDescent="0.2">
      <c r="A11" s="31">
        <v>8</v>
      </c>
      <c r="B11" s="64">
        <v>5.5137989999999997</v>
      </c>
      <c r="C11" s="27" t="s">
        <v>24</v>
      </c>
      <c r="D11" s="65" t="s">
        <v>17</v>
      </c>
      <c r="E11" s="31">
        <v>1076</v>
      </c>
      <c r="F11" s="31">
        <v>38</v>
      </c>
      <c r="G11" s="31">
        <v>268</v>
      </c>
      <c r="H11" s="66">
        <v>0.24909999999999999</v>
      </c>
      <c r="I11" s="75">
        <v>245.85669999999999</v>
      </c>
      <c r="J11" s="66">
        <v>4.5999999999999999E-3</v>
      </c>
      <c r="K11" s="66">
        <v>1.21E-2</v>
      </c>
      <c r="L11" s="66">
        <v>0</v>
      </c>
      <c r="M11" s="66">
        <v>1.9E-3</v>
      </c>
      <c r="N11" s="66">
        <v>2.63E-2</v>
      </c>
      <c r="O11" s="66">
        <v>7.8899999999999998E-2</v>
      </c>
      <c r="P11" s="66">
        <v>0</v>
      </c>
      <c r="Q11" s="66">
        <v>0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47"/>
      <c r="AC11" s="47"/>
      <c r="AD11" s="47"/>
      <c r="AE11" s="47"/>
    </row>
    <row r="12" spans="1:32" ht="11.25" x14ac:dyDescent="0.2">
      <c r="A12" s="31">
        <v>9</v>
      </c>
      <c r="B12" s="64">
        <v>5.4231509999999998</v>
      </c>
      <c r="C12" s="27" t="s">
        <v>25</v>
      </c>
      <c r="D12" s="65" t="s">
        <v>19</v>
      </c>
      <c r="E12" s="31">
        <v>1529</v>
      </c>
      <c r="F12" s="31">
        <v>22</v>
      </c>
      <c r="G12" s="31">
        <v>1273</v>
      </c>
      <c r="H12" s="66">
        <v>0.83260000000000001</v>
      </c>
      <c r="I12" s="75">
        <v>611.93050000000005</v>
      </c>
      <c r="J12" s="66">
        <v>1.77E-2</v>
      </c>
      <c r="K12" s="66">
        <v>2.4199999999999999E-2</v>
      </c>
      <c r="L12" s="66">
        <v>9.1999999999999998E-3</v>
      </c>
      <c r="M12" s="66">
        <v>9.7999999999999997E-3</v>
      </c>
      <c r="N12" s="66">
        <v>0.2273</v>
      </c>
      <c r="O12" s="66">
        <v>0.2273</v>
      </c>
      <c r="P12" s="66">
        <v>9.0899999999999995E-2</v>
      </c>
      <c r="Q12" s="66">
        <v>9.0899999999999995E-2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47"/>
      <c r="AC12" s="47"/>
      <c r="AD12" s="47"/>
      <c r="AE12" s="47"/>
    </row>
    <row r="13" spans="1:32" ht="11.25" x14ac:dyDescent="0.2">
      <c r="A13" s="31">
        <v>10</v>
      </c>
      <c r="B13" s="64">
        <v>5.3834350000000004</v>
      </c>
      <c r="C13" s="27" t="s">
        <v>26</v>
      </c>
      <c r="D13" s="65" t="s">
        <v>27</v>
      </c>
      <c r="E13" s="31">
        <v>1665</v>
      </c>
      <c r="F13" s="31">
        <v>37</v>
      </c>
      <c r="G13" s="31">
        <v>944</v>
      </c>
      <c r="H13" s="66">
        <v>0.56699999999999995</v>
      </c>
      <c r="I13" s="75">
        <v>553.8741</v>
      </c>
      <c r="J13" s="66">
        <v>1.9800000000000002E-2</v>
      </c>
      <c r="K13" s="66">
        <v>2.64E-2</v>
      </c>
      <c r="L13" s="66">
        <v>5.4000000000000003E-3</v>
      </c>
      <c r="M13" s="66">
        <v>8.9999999999999993E-3</v>
      </c>
      <c r="N13" s="66">
        <v>0</v>
      </c>
      <c r="O13" s="66">
        <v>0</v>
      </c>
      <c r="P13" s="66">
        <v>0</v>
      </c>
      <c r="Q13" s="66">
        <v>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47"/>
      <c r="AC13" s="47"/>
      <c r="AD13" s="47"/>
      <c r="AE13" s="47"/>
    </row>
    <row r="14" spans="1:32" ht="11.25" x14ac:dyDescent="0.2">
      <c r="A14" s="31">
        <v>11</v>
      </c>
      <c r="B14" s="64">
        <v>5.0997620000000001</v>
      </c>
      <c r="C14" s="27" t="s">
        <v>28</v>
      </c>
      <c r="D14" s="27" t="s">
        <v>17</v>
      </c>
      <c r="E14" s="31">
        <v>2247</v>
      </c>
      <c r="F14" s="31">
        <v>36</v>
      </c>
      <c r="G14" s="31">
        <v>1209</v>
      </c>
      <c r="H14" s="66">
        <v>0.53810000000000002</v>
      </c>
      <c r="I14" s="75">
        <v>315.88459999999998</v>
      </c>
      <c r="J14" s="66">
        <v>1.47E-2</v>
      </c>
      <c r="K14" s="66">
        <v>4.5400000000000003E-2</v>
      </c>
      <c r="L14" s="66">
        <v>1.2500000000000001E-2</v>
      </c>
      <c r="M14" s="66">
        <v>1.7399999999999999E-2</v>
      </c>
      <c r="N14" s="66">
        <v>5.5599999999999997E-2</v>
      </c>
      <c r="O14" s="66">
        <v>0.1111</v>
      </c>
      <c r="P14" s="66">
        <v>0</v>
      </c>
      <c r="Q14" s="66">
        <v>0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47"/>
      <c r="AC14" s="47"/>
      <c r="AD14" s="47"/>
      <c r="AE14" s="47"/>
    </row>
    <row r="15" spans="1:32" ht="11.25" x14ac:dyDescent="0.2">
      <c r="A15" s="31">
        <v>12</v>
      </c>
      <c r="B15" s="64">
        <v>4.8495080000000002</v>
      </c>
      <c r="C15" s="27" t="s">
        <v>29</v>
      </c>
      <c r="D15" s="27" t="s">
        <v>17</v>
      </c>
      <c r="E15" s="31">
        <v>1603</v>
      </c>
      <c r="F15" s="31">
        <v>67</v>
      </c>
      <c r="G15" s="31">
        <v>1176</v>
      </c>
      <c r="H15" s="66">
        <v>0.73360000000000003</v>
      </c>
      <c r="I15" s="75">
        <v>452.00619999999998</v>
      </c>
      <c r="J15" s="66">
        <v>9.4000000000000004E-3</v>
      </c>
      <c r="K15" s="66">
        <v>2.6200000000000001E-2</v>
      </c>
      <c r="L15" s="66">
        <v>6.1999999999999998E-3</v>
      </c>
      <c r="M15" s="66">
        <v>8.6999999999999994E-3</v>
      </c>
      <c r="N15" s="66">
        <v>0</v>
      </c>
      <c r="O15" s="66">
        <v>0</v>
      </c>
      <c r="P15" s="66">
        <v>0</v>
      </c>
      <c r="Q15" s="66">
        <v>0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47"/>
      <c r="AC15" s="47"/>
      <c r="AD15" s="47"/>
      <c r="AE15" s="47"/>
    </row>
    <row r="16" spans="1:32" ht="11.25" x14ac:dyDescent="0.2">
      <c r="A16" s="31">
        <v>13</v>
      </c>
      <c r="B16" s="64">
        <v>4.6226440000000002</v>
      </c>
      <c r="C16" s="27" t="s">
        <v>30</v>
      </c>
      <c r="D16" s="27" t="s">
        <v>22</v>
      </c>
      <c r="E16" s="31">
        <v>1731</v>
      </c>
      <c r="F16" s="31">
        <v>76</v>
      </c>
      <c r="G16" s="31">
        <v>286</v>
      </c>
      <c r="H16" s="66">
        <v>0.16520000000000001</v>
      </c>
      <c r="I16" s="75">
        <v>392.07159999999999</v>
      </c>
      <c r="J16" s="66">
        <v>3.8100000000000002E-2</v>
      </c>
      <c r="K16" s="66">
        <v>8.3799999999999999E-2</v>
      </c>
      <c r="L16" s="66">
        <v>6.7599999999999993E-2</v>
      </c>
      <c r="M16" s="66">
        <v>0.1109</v>
      </c>
      <c r="N16" s="66">
        <v>1.32E-2</v>
      </c>
      <c r="O16" s="66">
        <v>5.2600000000000001E-2</v>
      </c>
      <c r="P16" s="66">
        <v>2.63E-2</v>
      </c>
      <c r="Q16" s="66">
        <v>2.63E-2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47"/>
      <c r="AC16" s="47"/>
      <c r="AD16" s="47"/>
      <c r="AE16" s="47"/>
    </row>
    <row r="17" spans="1:32" ht="11.25" x14ac:dyDescent="0.2">
      <c r="A17" s="31">
        <v>14</v>
      </c>
      <c r="B17" s="64">
        <v>4.5989409999999999</v>
      </c>
      <c r="C17" s="27" t="s">
        <v>31</v>
      </c>
      <c r="D17" s="27" t="s">
        <v>17</v>
      </c>
      <c r="E17" s="31">
        <v>1810</v>
      </c>
      <c r="F17" s="31">
        <v>61</v>
      </c>
      <c r="G17" s="31">
        <v>910</v>
      </c>
      <c r="H17" s="66">
        <v>0.50280000000000002</v>
      </c>
      <c r="I17" s="75">
        <v>316.3759</v>
      </c>
      <c r="J17" s="66">
        <v>2.4899999999999999E-2</v>
      </c>
      <c r="K17" s="66">
        <v>3.3099999999999997E-2</v>
      </c>
      <c r="L17" s="66">
        <v>9.9000000000000008E-3</v>
      </c>
      <c r="M17" s="66">
        <v>1.6E-2</v>
      </c>
      <c r="N17" s="66">
        <v>8.2000000000000003E-2</v>
      </c>
      <c r="O17" s="66">
        <v>9.8400000000000001E-2</v>
      </c>
      <c r="P17" s="66">
        <v>4.9200000000000001E-2</v>
      </c>
      <c r="Q17" s="66">
        <v>4.9200000000000001E-2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47"/>
      <c r="AC17" s="47"/>
      <c r="AD17" s="47"/>
      <c r="AE17" s="47"/>
    </row>
    <row r="18" spans="1:32" ht="11.25" x14ac:dyDescent="0.2">
      <c r="A18" s="31">
        <v>15</v>
      </c>
      <c r="B18" s="64">
        <v>4.3375500000000002</v>
      </c>
      <c r="C18" s="27" t="s">
        <v>32</v>
      </c>
      <c r="D18" s="27" t="s">
        <v>27</v>
      </c>
      <c r="E18" s="31">
        <v>765</v>
      </c>
      <c r="F18" s="31">
        <v>24</v>
      </c>
      <c r="G18" s="31">
        <v>424</v>
      </c>
      <c r="H18" s="66">
        <v>0.55420000000000003</v>
      </c>
      <c r="I18" s="75">
        <v>173.62819999999999</v>
      </c>
      <c r="J18" s="66">
        <v>2.75E-2</v>
      </c>
      <c r="K18" s="66">
        <v>5.2299999999999999E-2</v>
      </c>
      <c r="L18" s="66">
        <v>6.4999999999999997E-3</v>
      </c>
      <c r="M18" s="66">
        <v>3.0099999999999998E-2</v>
      </c>
      <c r="N18" s="66">
        <v>0</v>
      </c>
      <c r="O18" s="66">
        <v>8.3299999999999999E-2</v>
      </c>
      <c r="P18" s="66">
        <v>0</v>
      </c>
      <c r="Q18" s="66">
        <v>0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47"/>
      <c r="AC18" s="47"/>
      <c r="AD18" s="47"/>
      <c r="AE18" s="47"/>
    </row>
    <row r="19" spans="1:32" ht="11.25" x14ac:dyDescent="0.2">
      <c r="A19" s="43">
        <v>16</v>
      </c>
      <c r="B19" s="68">
        <v>4.0361029999999998</v>
      </c>
      <c r="C19" s="69" t="s">
        <v>33</v>
      </c>
      <c r="D19" s="69" t="s">
        <v>34</v>
      </c>
      <c r="E19" s="43">
        <v>15</v>
      </c>
      <c r="F19" s="43">
        <v>0</v>
      </c>
      <c r="G19" s="43">
        <v>0</v>
      </c>
      <c r="H19" s="70">
        <v>0</v>
      </c>
      <c r="I19" s="76">
        <v>29.301590000000001</v>
      </c>
      <c r="J19" s="70">
        <v>6.6699999999999995E-2</v>
      </c>
      <c r="K19" s="70">
        <v>0.5333</v>
      </c>
      <c r="L19" s="70">
        <v>0</v>
      </c>
      <c r="M19" s="70">
        <v>0.2</v>
      </c>
      <c r="N19" s="70" t="s">
        <v>35</v>
      </c>
      <c r="O19" s="70" t="s">
        <v>35</v>
      </c>
      <c r="P19" s="70" t="s">
        <v>35</v>
      </c>
      <c r="Q19" s="70" t="s">
        <v>35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47"/>
      <c r="AC19" s="47"/>
      <c r="AD19" s="47"/>
      <c r="AE19" s="47"/>
    </row>
    <row r="20" spans="1:32" ht="11.25" x14ac:dyDescent="0.2">
      <c r="A20" s="26" t="s">
        <v>316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</row>
    <row r="21" spans="1:32" ht="11.25" x14ac:dyDescent="0.2">
      <c r="A21" s="26" t="s">
        <v>317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</row>
    <row r="22" spans="1:32" ht="11.25" x14ac:dyDescent="0.2">
      <c r="A22" s="26" t="s">
        <v>330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</row>
    <row r="23" spans="1:32" ht="11.25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spans="1:32" ht="11.25" x14ac:dyDescent="0.2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spans="1:32" ht="11.25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</row>
    <row r="26" spans="1:32" ht="11.25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</row>
    <row r="27" spans="1:32" ht="11.25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</row>
    <row r="28" spans="1:32" ht="11.25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</row>
    <row r="29" spans="1:32" ht="11.25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</row>
    <row r="30" spans="1:32" ht="11.25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1:32" ht="11.25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</row>
    <row r="32" spans="1:32" ht="11.25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11.25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11.25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11.25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11.25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11.25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11.25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11.25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11.25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</row>
    <row r="41" spans="1:32" ht="11.25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</row>
    <row r="42" spans="1:32" ht="11.25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</row>
    <row r="43" spans="1:32" ht="11.25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 ht="11.25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</row>
    <row r="45" spans="1:32" ht="11.25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</row>
    <row r="46" spans="1:32" ht="11.25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</row>
    <row r="47" spans="1:32" ht="11.25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</row>
    <row r="48" spans="1:32" ht="11.25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</row>
    <row r="49" spans="1:32" ht="11.25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</row>
    <row r="50" spans="1:32" ht="11.25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</row>
    <row r="51" spans="1:32" ht="11.25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</row>
    <row r="52" spans="1:32" ht="11.25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</row>
    <row r="53" spans="1:32" ht="11.25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</row>
    <row r="54" spans="1:32" ht="11.25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</row>
    <row r="55" spans="1:32" ht="11.25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r="56" spans="1:32" ht="11.25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r="57" spans="1:32" ht="11.25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r="58" spans="1:32" ht="11.25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r="59" spans="1:32" ht="11.25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r="60" spans="1:32" ht="11.25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r="61" spans="1:32" ht="11.25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 spans="1:32" ht="11.25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</row>
    <row r="63" spans="1:32" ht="11.25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ht="11.25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</row>
    <row r="65" spans="1:32" ht="11.25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</row>
    <row r="66" spans="1:32" ht="11.25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</row>
    <row r="67" spans="1:32" ht="11.25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</row>
    <row r="68" spans="1:32" ht="11.25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</row>
    <row r="69" spans="1:32" ht="11.25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</row>
    <row r="70" spans="1:32" ht="11.25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</row>
    <row r="71" spans="1:32" ht="11.25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</row>
    <row r="72" spans="1:32" ht="11.25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</row>
    <row r="73" spans="1:32" ht="11.25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ht="11.25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</row>
    <row r="75" spans="1:32" ht="11.25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</row>
    <row r="76" spans="1:32" ht="11.2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</row>
    <row r="77" spans="1:32" ht="11.2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</row>
    <row r="78" spans="1:32" ht="11.2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</row>
    <row r="79" spans="1:32" ht="11.2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11.2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</row>
    <row r="81" spans="1:32" ht="11.2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</row>
    <row r="82" spans="1:32" ht="11.2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</row>
    <row r="83" spans="1:32" ht="11.2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</row>
    <row r="84" spans="1:32" ht="11.2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</row>
    <row r="85" spans="1:32" ht="11.2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</row>
    <row r="86" spans="1:32" ht="11.2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</row>
    <row r="87" spans="1:32" ht="11.2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</row>
    <row r="88" spans="1:32" ht="11.2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</row>
    <row r="89" spans="1:32" ht="11.2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</row>
    <row r="90" spans="1:32" ht="11.2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</row>
    <row r="91" spans="1:32" ht="11.2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</row>
    <row r="92" spans="1:32" ht="11.2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</row>
    <row r="93" spans="1:32" ht="11.2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</row>
    <row r="94" spans="1:32" ht="11.2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</row>
    <row r="95" spans="1:32" ht="11.2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</row>
    <row r="96" spans="1:32" ht="11.2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</row>
    <row r="97" spans="1:32" ht="11.2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</row>
    <row r="98" spans="1:32" ht="11.2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11.2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11.2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11.2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11.2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11.2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11.2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11.2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11.2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11.2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11.2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11.2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11.2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11.2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11.2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11.2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11.2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11.2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11.2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11.2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11.2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11.2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11.2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11.2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11.2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11.2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11.2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11.2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11.2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11.2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11.2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11.2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11.2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11.2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11.2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11.2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11.2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11.2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11.2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11.2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11.2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11.2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11.2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11.2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11.2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11.2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11.2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11.2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11.2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11.2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11.2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11.2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11.2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11.2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11.2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11.2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11.2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11.2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11.2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11.2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11.2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11.2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11.2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11.2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11.2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11.2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11.2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11.2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11.2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11.2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11.2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11.2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11.2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11.2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11.2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11.2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11.2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11.2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11.2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11.2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11.2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11.2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11.2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11.2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11.2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11.2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11.2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11.2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11.2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11.2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11.2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11.2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11.2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11.2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11.2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11.2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11.2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11.2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11.2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11.2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11.2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11.2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11.2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11.2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11.2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11.2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11.2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11.2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11.2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11.2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11.2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11.2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11.2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11.2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11.2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11.2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11.2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11.2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11.2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11.2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11.2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11.2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  <row r="220" spans="1:32" ht="11.2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</row>
    <row r="221" spans="1:32" ht="11.2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</row>
    <row r="222" spans="1:32" ht="11.2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</row>
    <row r="223" spans="1:32" ht="11.2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</row>
    <row r="224" spans="1:32" ht="11.2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</row>
    <row r="225" spans="1:32" ht="11.2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</row>
    <row r="226" spans="1:32" ht="11.2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</row>
    <row r="227" spans="1:32" ht="11.2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</row>
    <row r="228" spans="1:32" ht="11.2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</row>
    <row r="229" spans="1:32" ht="11.2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</row>
    <row r="230" spans="1:32" ht="11.2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</row>
    <row r="231" spans="1:32" ht="11.2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</row>
    <row r="232" spans="1:32" ht="11.2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</row>
    <row r="233" spans="1:32" ht="11.2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</row>
    <row r="234" spans="1:32" ht="11.2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</row>
    <row r="235" spans="1:32" ht="11.2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</row>
    <row r="236" spans="1:32" ht="11.2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</row>
    <row r="237" spans="1:32" ht="11.2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</row>
    <row r="238" spans="1:32" ht="11.2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</row>
    <row r="239" spans="1:32" ht="11.2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</row>
    <row r="240" spans="1:32" ht="11.2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</row>
    <row r="241" spans="1:32" ht="11.2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</row>
    <row r="242" spans="1:32" ht="11.2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</row>
    <row r="243" spans="1:32" ht="11.2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</row>
    <row r="244" spans="1:32" ht="11.2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</row>
    <row r="245" spans="1:32" ht="11.2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</row>
    <row r="246" spans="1:32" ht="11.2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</row>
    <row r="247" spans="1:32" ht="11.2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</row>
    <row r="248" spans="1:32" ht="11.2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</row>
    <row r="249" spans="1:32" ht="11.2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</row>
    <row r="250" spans="1:32" ht="11.2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</row>
    <row r="251" spans="1:32" ht="11.2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</row>
    <row r="252" spans="1:32" ht="11.2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</row>
    <row r="253" spans="1:32" ht="11.2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</row>
    <row r="254" spans="1:32" ht="11.2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</row>
    <row r="255" spans="1:32" ht="11.2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</row>
    <row r="256" spans="1:32" ht="11.2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</row>
    <row r="257" spans="1:32" ht="11.2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</row>
    <row r="258" spans="1:32" ht="11.2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</row>
    <row r="259" spans="1:32" ht="11.2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</row>
    <row r="260" spans="1:32" ht="11.2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</row>
    <row r="261" spans="1:32" ht="11.2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</row>
    <row r="262" spans="1:32" ht="11.2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</row>
    <row r="263" spans="1:32" ht="11.2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</row>
    <row r="264" spans="1:32" ht="11.2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</row>
    <row r="265" spans="1:32" ht="11.2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</row>
    <row r="266" spans="1:32" ht="11.2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</row>
    <row r="267" spans="1:32" ht="11.2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</row>
    <row r="268" spans="1:32" ht="11.2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</row>
    <row r="269" spans="1:32" ht="11.2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</row>
    <row r="270" spans="1:32" ht="11.2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</row>
    <row r="271" spans="1:32" ht="11.2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</row>
    <row r="272" spans="1:32" ht="11.2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</row>
    <row r="273" spans="1:32" ht="11.2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</row>
    <row r="274" spans="1:32" ht="11.2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</row>
    <row r="275" spans="1:32" ht="11.2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</row>
    <row r="276" spans="1:32" ht="11.2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</row>
    <row r="277" spans="1:32" ht="11.2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</row>
    <row r="278" spans="1:32" ht="11.2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</row>
    <row r="279" spans="1:32" ht="11.2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</row>
    <row r="280" spans="1:32" ht="11.2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</row>
    <row r="281" spans="1:32" ht="11.2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</row>
    <row r="282" spans="1:32" ht="11.2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</row>
    <row r="283" spans="1:32" ht="11.2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</row>
    <row r="284" spans="1:32" ht="11.2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</row>
    <row r="285" spans="1:32" ht="11.2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</row>
    <row r="286" spans="1:32" ht="11.2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</row>
    <row r="287" spans="1:32" ht="11.2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</row>
    <row r="288" spans="1:32" ht="11.2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</row>
    <row r="289" spans="1:32" ht="11.2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</row>
    <row r="290" spans="1:32" ht="11.2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</row>
    <row r="291" spans="1:32" ht="11.2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</row>
    <row r="292" spans="1:32" ht="11.2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</row>
    <row r="293" spans="1:32" ht="11.2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</row>
    <row r="294" spans="1:32" ht="11.2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</row>
    <row r="295" spans="1:32" ht="11.2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</row>
    <row r="296" spans="1:32" ht="11.2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</row>
    <row r="297" spans="1:32" ht="11.2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</row>
    <row r="298" spans="1:32" ht="11.2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</row>
    <row r="299" spans="1:32" ht="11.2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</row>
    <row r="300" spans="1:32" ht="11.2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</row>
    <row r="301" spans="1:32" ht="11.2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</row>
    <row r="302" spans="1:32" ht="11.2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</row>
    <row r="303" spans="1:32" ht="11.2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</row>
    <row r="304" spans="1:32" ht="11.2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</row>
    <row r="305" spans="1:32" ht="11.2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</row>
    <row r="306" spans="1:32" ht="11.2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</row>
    <row r="307" spans="1:32" ht="11.2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</row>
    <row r="308" spans="1:32" ht="11.2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</row>
    <row r="309" spans="1:32" ht="11.2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</row>
    <row r="310" spans="1:32" ht="11.2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</row>
    <row r="311" spans="1:32" ht="11.2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</row>
    <row r="312" spans="1:32" ht="11.2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</row>
    <row r="313" spans="1:32" ht="11.2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</row>
    <row r="314" spans="1:32" ht="11.2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</row>
    <row r="315" spans="1:32" ht="11.2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</row>
    <row r="316" spans="1:32" ht="11.2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</row>
    <row r="317" spans="1:32" ht="11.2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</row>
    <row r="318" spans="1:32" ht="11.2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</row>
    <row r="319" spans="1:32" ht="11.2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</row>
    <row r="320" spans="1:32" ht="11.2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</row>
    <row r="321" spans="1:32" ht="11.2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</row>
    <row r="322" spans="1:32" ht="11.2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</row>
    <row r="323" spans="1:32" ht="11.2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</row>
    <row r="324" spans="1:32" ht="11.2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</row>
    <row r="325" spans="1:32" ht="11.2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</row>
    <row r="326" spans="1:32" ht="11.2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</row>
    <row r="327" spans="1:32" ht="11.2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</row>
    <row r="328" spans="1:32" ht="11.2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</row>
    <row r="329" spans="1:32" ht="11.2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</row>
    <row r="330" spans="1:32" ht="11.2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</row>
    <row r="331" spans="1:32" ht="11.2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</row>
    <row r="332" spans="1:32" ht="11.2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</row>
    <row r="333" spans="1:32" ht="11.2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</row>
    <row r="334" spans="1:32" ht="11.2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</row>
    <row r="335" spans="1:32" ht="11.2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</row>
    <row r="336" spans="1:32" ht="11.2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</row>
    <row r="337" spans="1:32" ht="11.2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</row>
    <row r="338" spans="1:32" ht="11.2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</row>
    <row r="339" spans="1:32" ht="11.2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</row>
    <row r="340" spans="1:32" ht="11.2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</row>
    <row r="341" spans="1:32" ht="11.2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</row>
    <row r="342" spans="1:32" ht="11.2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</row>
    <row r="343" spans="1:32" ht="11.2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</row>
    <row r="344" spans="1:32" ht="11.2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</row>
    <row r="345" spans="1:32" ht="11.2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</row>
    <row r="346" spans="1:32" ht="11.2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</row>
    <row r="347" spans="1:32" ht="11.2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</row>
    <row r="348" spans="1:32" ht="11.2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</row>
    <row r="349" spans="1:32" ht="11.2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</row>
    <row r="350" spans="1:32" ht="11.2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</row>
    <row r="351" spans="1:32" ht="11.2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</row>
    <row r="352" spans="1:32" ht="11.2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</row>
    <row r="353" spans="1:32" ht="11.2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</row>
    <row r="354" spans="1:32" ht="11.2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</row>
    <row r="355" spans="1:32" ht="11.2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</row>
    <row r="356" spans="1:32" ht="11.2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</row>
    <row r="357" spans="1:32" ht="11.2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</row>
    <row r="358" spans="1:32" ht="11.2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</row>
    <row r="359" spans="1:32" ht="11.2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</row>
    <row r="360" spans="1:32" ht="11.2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1:32" ht="11.2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</row>
    <row r="362" spans="1:32" ht="11.2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</row>
    <row r="363" spans="1:32" ht="11.2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</row>
    <row r="364" spans="1:32" ht="11.2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</row>
    <row r="365" spans="1:32" ht="11.2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</row>
    <row r="366" spans="1:32" ht="11.2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</row>
    <row r="367" spans="1:32" ht="11.2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</row>
    <row r="368" spans="1:32" ht="11.2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</row>
    <row r="369" spans="1:32" ht="11.2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</row>
    <row r="370" spans="1:32" ht="11.2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</row>
    <row r="371" spans="1:32" ht="11.2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</row>
    <row r="372" spans="1:32" ht="11.2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</row>
    <row r="373" spans="1:32" ht="11.2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</row>
    <row r="374" spans="1:32" ht="11.2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</row>
    <row r="375" spans="1:32" ht="11.2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</row>
    <row r="376" spans="1:32" ht="11.2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</row>
    <row r="377" spans="1:32" ht="11.2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</row>
    <row r="378" spans="1:32" ht="11.2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</row>
    <row r="379" spans="1:32" ht="11.2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</row>
    <row r="380" spans="1:32" ht="11.2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</row>
    <row r="381" spans="1:32" ht="11.2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</row>
    <row r="382" spans="1:32" ht="11.2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</row>
    <row r="383" spans="1:32" ht="11.2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</row>
    <row r="384" spans="1:32" ht="11.2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</row>
    <row r="385" spans="1:32" ht="11.2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</row>
    <row r="386" spans="1:32" ht="11.2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</row>
    <row r="387" spans="1:32" ht="11.2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</row>
    <row r="388" spans="1:32" ht="11.2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</row>
    <row r="389" spans="1:32" ht="11.2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</row>
    <row r="390" spans="1:32" ht="11.2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</row>
    <row r="391" spans="1:32" ht="11.2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</row>
    <row r="392" spans="1:32" ht="11.2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</row>
    <row r="393" spans="1:32" ht="11.2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</row>
    <row r="394" spans="1:32" ht="11.2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</row>
    <row r="395" spans="1:32" ht="11.2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</row>
    <row r="396" spans="1:32" ht="11.2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</row>
    <row r="397" spans="1:32" ht="11.2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</row>
    <row r="398" spans="1:32" ht="11.2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</row>
    <row r="399" spans="1:32" ht="11.2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</row>
    <row r="400" spans="1:32" ht="11.2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</row>
    <row r="401" spans="1:32" ht="11.2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</row>
    <row r="402" spans="1:32" ht="11.2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</row>
    <row r="403" spans="1:32" ht="11.2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</row>
    <row r="404" spans="1:32" ht="11.2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</row>
    <row r="405" spans="1:32" ht="11.2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</row>
    <row r="406" spans="1:32" ht="11.2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</row>
    <row r="407" spans="1:32" ht="11.2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</row>
    <row r="408" spans="1:32" ht="11.2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</row>
    <row r="409" spans="1:32" ht="11.2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</row>
    <row r="410" spans="1:32" ht="11.2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</row>
    <row r="411" spans="1:32" ht="11.2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</row>
    <row r="412" spans="1:32" ht="11.2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</row>
    <row r="413" spans="1:32" ht="11.2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</row>
    <row r="414" spans="1:32" ht="11.2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</row>
    <row r="415" spans="1:32" ht="11.2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</row>
    <row r="416" spans="1:32" ht="11.2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</row>
    <row r="417" spans="1:32" ht="11.2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</row>
    <row r="418" spans="1:32" ht="11.2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</row>
    <row r="419" spans="1:32" ht="11.2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</row>
    <row r="420" spans="1:32" ht="11.2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</row>
    <row r="421" spans="1:32" ht="11.2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</row>
    <row r="422" spans="1:32" ht="11.2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</row>
    <row r="423" spans="1:32" ht="11.2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</row>
    <row r="424" spans="1:32" ht="11.2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</row>
    <row r="425" spans="1:32" ht="11.2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</row>
    <row r="426" spans="1:32" ht="11.2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</row>
    <row r="427" spans="1:32" ht="11.2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</row>
    <row r="428" spans="1:32" ht="11.2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</row>
    <row r="429" spans="1:32" ht="11.2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</row>
    <row r="430" spans="1:32" ht="11.2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</row>
    <row r="431" spans="1:32" ht="11.2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</row>
    <row r="432" spans="1:32" ht="11.2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</row>
    <row r="433" spans="1:32" ht="11.2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</row>
    <row r="434" spans="1:32" ht="11.2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</row>
    <row r="435" spans="1:32" ht="11.2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</row>
    <row r="436" spans="1:32" ht="11.2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</row>
    <row r="437" spans="1:32" ht="11.2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</row>
    <row r="438" spans="1:32" ht="11.2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</row>
    <row r="439" spans="1:32" ht="11.2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</row>
    <row r="440" spans="1:32" ht="11.2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</row>
    <row r="441" spans="1:32" ht="11.2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</row>
    <row r="442" spans="1:32" ht="11.2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</row>
    <row r="443" spans="1:32" ht="11.2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</row>
    <row r="444" spans="1:32" ht="11.2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</row>
    <row r="445" spans="1:32" ht="11.2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</row>
    <row r="446" spans="1:32" ht="11.2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</row>
    <row r="447" spans="1:32" ht="11.2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</row>
    <row r="448" spans="1:32" ht="11.2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</row>
    <row r="449" spans="1:32" ht="11.2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</row>
    <row r="450" spans="1:32" ht="11.2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</row>
    <row r="451" spans="1:32" ht="11.2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</row>
    <row r="452" spans="1:32" ht="11.2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</row>
    <row r="453" spans="1:32" ht="11.2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</row>
    <row r="454" spans="1:32" ht="11.2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</row>
    <row r="455" spans="1:32" ht="11.2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</row>
    <row r="456" spans="1:32" ht="11.2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</row>
    <row r="457" spans="1:32" ht="11.2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</row>
    <row r="458" spans="1:32" ht="11.2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</row>
    <row r="459" spans="1:32" ht="11.2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</row>
    <row r="460" spans="1:32" ht="11.2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</row>
    <row r="461" spans="1:32" ht="11.2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</row>
    <row r="462" spans="1:32" ht="11.2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</row>
    <row r="463" spans="1:32" ht="11.2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</row>
    <row r="464" spans="1:32" ht="11.2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</row>
    <row r="465" spans="1:32" ht="11.2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</row>
    <row r="466" spans="1:32" ht="11.2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</row>
    <row r="467" spans="1:32" ht="11.2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</row>
    <row r="468" spans="1:32" ht="11.2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</row>
    <row r="469" spans="1:32" ht="11.2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</row>
    <row r="470" spans="1:32" ht="11.2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</row>
    <row r="471" spans="1:32" ht="11.2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</row>
    <row r="472" spans="1:32" ht="11.2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</row>
    <row r="473" spans="1:32" ht="11.2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</row>
    <row r="474" spans="1:32" ht="11.2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</row>
    <row r="475" spans="1:32" ht="11.2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</row>
    <row r="476" spans="1:32" ht="11.2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</row>
    <row r="477" spans="1:32" ht="11.2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</row>
    <row r="478" spans="1:32" ht="11.2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</row>
    <row r="479" spans="1:32" ht="11.2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</row>
    <row r="480" spans="1:32" ht="11.2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</row>
    <row r="481" spans="1:32" ht="11.2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</row>
    <row r="482" spans="1:32" ht="11.2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</row>
    <row r="483" spans="1:32" ht="11.2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</row>
    <row r="484" spans="1:32" ht="11.2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</row>
    <row r="485" spans="1:32" ht="11.2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</row>
    <row r="486" spans="1:32" ht="11.2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</row>
    <row r="487" spans="1:32" ht="11.2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</row>
    <row r="488" spans="1:32" ht="11.2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</row>
    <row r="489" spans="1:32" ht="11.2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</row>
    <row r="490" spans="1:32" ht="11.2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</row>
    <row r="491" spans="1:32" ht="11.2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</row>
    <row r="492" spans="1:32" ht="11.2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</row>
    <row r="493" spans="1:32" ht="11.2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</row>
    <row r="494" spans="1:32" ht="11.2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</row>
    <row r="495" spans="1:32" ht="11.2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</row>
    <row r="496" spans="1:32" ht="11.2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</row>
    <row r="497" spans="1:32" ht="11.2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</row>
    <row r="498" spans="1:32" ht="11.2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</row>
    <row r="499" spans="1:32" ht="11.2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</row>
    <row r="500" spans="1:32" ht="11.2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</row>
    <row r="501" spans="1:32" ht="11.2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</row>
    <row r="502" spans="1:32" ht="11.2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</row>
    <row r="503" spans="1:32" ht="11.2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</row>
    <row r="504" spans="1:32" ht="11.2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</row>
    <row r="505" spans="1:32" ht="11.2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</row>
    <row r="506" spans="1:32" ht="11.2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</row>
    <row r="507" spans="1:32" ht="11.2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</row>
    <row r="508" spans="1:32" ht="11.2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</row>
    <row r="509" spans="1:32" ht="11.2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</row>
    <row r="510" spans="1:32" ht="11.2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</row>
    <row r="511" spans="1:32" ht="11.2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</row>
    <row r="512" spans="1:32" ht="11.2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</row>
    <row r="513" spans="1:32" ht="11.2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</row>
    <row r="514" spans="1:32" ht="11.2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</row>
    <row r="515" spans="1:32" ht="11.2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</row>
    <row r="516" spans="1:32" ht="11.2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</row>
    <row r="517" spans="1:32" ht="11.2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</row>
    <row r="518" spans="1:32" ht="11.2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</row>
    <row r="519" spans="1:32" ht="11.2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</row>
    <row r="520" spans="1:32" ht="11.2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</row>
    <row r="521" spans="1:32" ht="11.2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</row>
    <row r="522" spans="1:32" ht="11.2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</row>
    <row r="523" spans="1:32" ht="11.2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</row>
    <row r="524" spans="1:32" ht="11.2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</row>
    <row r="525" spans="1:32" ht="11.2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</row>
    <row r="526" spans="1:32" ht="11.2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</row>
    <row r="527" spans="1:32" ht="11.2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</row>
    <row r="528" spans="1:32" ht="11.2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</row>
    <row r="529" spans="1:32" ht="11.2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</row>
    <row r="530" spans="1:32" ht="11.2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</row>
    <row r="531" spans="1:32" ht="11.2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</row>
    <row r="532" spans="1:32" ht="11.2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</row>
    <row r="533" spans="1:32" ht="11.2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</row>
    <row r="534" spans="1:32" ht="11.2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</row>
    <row r="535" spans="1:32" ht="11.2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</row>
    <row r="536" spans="1:32" ht="11.2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</row>
    <row r="537" spans="1:32" ht="11.2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</row>
    <row r="538" spans="1:32" ht="11.2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</row>
    <row r="539" spans="1:32" ht="11.2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</row>
    <row r="540" spans="1:32" ht="11.2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</row>
    <row r="541" spans="1:32" ht="11.2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</row>
    <row r="542" spans="1:32" ht="11.2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</row>
    <row r="543" spans="1:32" ht="11.2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</row>
    <row r="544" spans="1:32" ht="11.2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</row>
    <row r="545" spans="1:32" ht="11.2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</row>
    <row r="546" spans="1:32" ht="11.2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</row>
    <row r="547" spans="1:32" ht="11.2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</row>
    <row r="548" spans="1:32" ht="11.2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</row>
    <row r="549" spans="1:32" ht="11.2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</row>
    <row r="550" spans="1:32" ht="11.2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</row>
    <row r="551" spans="1:32" ht="11.2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</row>
    <row r="552" spans="1:32" ht="11.2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</row>
    <row r="553" spans="1:32" ht="11.2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</row>
    <row r="554" spans="1:32" ht="11.2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</row>
    <row r="555" spans="1:32" ht="11.2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</row>
    <row r="556" spans="1:32" ht="11.2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</row>
    <row r="557" spans="1:32" ht="11.2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</row>
    <row r="558" spans="1:32" ht="11.2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</row>
    <row r="559" spans="1:32" ht="11.2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</row>
    <row r="560" spans="1:32" ht="11.2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</row>
    <row r="561" spans="1:32" ht="11.2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</row>
    <row r="562" spans="1:32" ht="11.2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</row>
    <row r="563" spans="1:32" ht="11.2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</row>
    <row r="564" spans="1:32" ht="11.2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</row>
    <row r="565" spans="1:32" ht="11.2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</row>
    <row r="566" spans="1:32" ht="11.2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</row>
    <row r="567" spans="1:32" ht="11.2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</row>
    <row r="568" spans="1:32" ht="11.2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</row>
    <row r="569" spans="1:32" ht="11.2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</row>
    <row r="570" spans="1:32" ht="11.2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</row>
    <row r="571" spans="1:32" ht="11.2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</row>
    <row r="572" spans="1:32" ht="11.2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</row>
    <row r="573" spans="1:32" ht="11.2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</row>
    <row r="574" spans="1:32" ht="11.2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</row>
    <row r="575" spans="1:32" ht="11.2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</row>
    <row r="576" spans="1:32" ht="11.2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</row>
    <row r="577" spans="1:32" ht="11.2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</row>
    <row r="578" spans="1:32" ht="11.2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</row>
    <row r="579" spans="1:32" ht="11.2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</row>
    <row r="580" spans="1:32" ht="11.2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</row>
    <row r="581" spans="1:32" ht="11.2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</row>
    <row r="582" spans="1:32" ht="11.2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</row>
    <row r="583" spans="1:32" ht="11.2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</row>
    <row r="584" spans="1:32" ht="11.2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</row>
    <row r="585" spans="1:32" ht="11.2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</row>
    <row r="586" spans="1:32" ht="11.2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</row>
    <row r="587" spans="1:32" ht="11.2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</row>
    <row r="588" spans="1:32" ht="11.2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</row>
    <row r="589" spans="1:32" ht="11.2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</row>
    <row r="590" spans="1:32" ht="11.2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</row>
    <row r="591" spans="1:32" ht="11.2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</row>
    <row r="592" spans="1:32" ht="11.2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</row>
    <row r="593" spans="1:32" ht="11.2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</row>
    <row r="594" spans="1:32" ht="11.2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</row>
    <row r="595" spans="1:32" ht="11.2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</row>
    <row r="596" spans="1:32" ht="11.2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</row>
    <row r="597" spans="1:32" ht="11.2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</row>
    <row r="598" spans="1:32" ht="11.2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</row>
    <row r="599" spans="1:32" ht="11.2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</row>
    <row r="600" spans="1:32" ht="11.2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</row>
    <row r="601" spans="1:32" ht="11.2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</row>
    <row r="602" spans="1:32" ht="11.2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</row>
    <row r="603" spans="1:32" ht="11.2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</row>
    <row r="604" spans="1:32" ht="11.2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</row>
    <row r="605" spans="1:32" ht="11.2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</row>
    <row r="606" spans="1:32" ht="11.2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</row>
    <row r="607" spans="1:32" ht="11.2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</row>
    <row r="608" spans="1:32" ht="11.2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</row>
    <row r="609" spans="1:32" ht="11.2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</row>
    <row r="610" spans="1:32" ht="11.2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</row>
    <row r="611" spans="1:32" ht="11.2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</row>
    <row r="612" spans="1:32" ht="11.2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</row>
    <row r="613" spans="1:32" ht="11.2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 ht="11.2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</row>
    <row r="615" spans="1:32" ht="11.2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</row>
    <row r="616" spans="1:32" ht="11.2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 ht="11.2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</row>
    <row r="618" spans="1:32" ht="11.2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</row>
    <row r="619" spans="1:32" ht="11.2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</row>
    <row r="620" spans="1:32" ht="11.2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 ht="11.2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</row>
    <row r="622" spans="1:32" ht="11.2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</row>
    <row r="623" spans="1:32" ht="11.2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 ht="11.2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</row>
    <row r="625" spans="1:32" ht="11.2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</row>
    <row r="626" spans="1:32" ht="11.2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</row>
    <row r="627" spans="1:32" ht="11.2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</row>
  </sheetData>
  <mergeCells count="2">
    <mergeCell ref="J2:K2"/>
    <mergeCell ref="N2:O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workbookViewId="0">
      <selection sqref="A1:K14"/>
    </sheetView>
  </sheetViews>
  <sheetFormatPr defaultColWidth="14.42578125" defaultRowHeight="15.75" customHeight="1" x14ac:dyDescent="0.2"/>
  <cols>
    <col min="1" max="1" width="9.7109375" customWidth="1"/>
    <col min="2" max="2" width="8.140625" customWidth="1"/>
    <col min="3" max="3" width="10.7109375" customWidth="1"/>
    <col min="4" max="4" width="13.5703125" customWidth="1"/>
    <col min="5" max="5" width="11.42578125" customWidth="1"/>
    <col min="6" max="6" width="11.140625" customWidth="1"/>
    <col min="7" max="7" width="14.42578125" customWidth="1"/>
    <col min="8" max="8" width="12" customWidth="1"/>
    <col min="9" max="9" width="11.7109375" customWidth="1"/>
    <col min="10" max="10" width="4.85546875" customWidth="1"/>
    <col min="11" max="11" width="5.28515625" customWidth="1"/>
  </cols>
  <sheetData>
    <row r="1" spans="1:26" ht="12.75" x14ac:dyDescent="0.2">
      <c r="A1" s="26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6" ht="55.5" customHeight="1" x14ac:dyDescent="0.2">
      <c r="A2" s="28" t="s">
        <v>309</v>
      </c>
      <c r="B2" s="28" t="s">
        <v>310</v>
      </c>
      <c r="C2" s="28" t="s">
        <v>37</v>
      </c>
      <c r="D2" s="28" t="s">
        <v>38</v>
      </c>
      <c r="E2" s="28" t="s">
        <v>39</v>
      </c>
      <c r="F2" s="28" t="s">
        <v>40</v>
      </c>
      <c r="G2" s="28" t="s">
        <v>41</v>
      </c>
      <c r="H2" s="28" t="s">
        <v>42</v>
      </c>
      <c r="I2" s="29" t="s">
        <v>43</v>
      </c>
      <c r="J2" s="29" t="s">
        <v>44</v>
      </c>
      <c r="K2" s="29" t="s">
        <v>45</v>
      </c>
      <c r="L2" s="30"/>
      <c r="M2" s="3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27" t="s">
        <v>17</v>
      </c>
      <c r="B3" s="31">
        <v>243</v>
      </c>
      <c r="C3" s="32">
        <v>489826</v>
      </c>
      <c r="D3" s="31" t="s">
        <v>46</v>
      </c>
      <c r="E3" s="31" t="s">
        <v>47</v>
      </c>
      <c r="F3" s="27" t="s">
        <v>48</v>
      </c>
      <c r="G3" s="33" t="s">
        <v>49</v>
      </c>
      <c r="H3" s="27" t="s">
        <v>300</v>
      </c>
      <c r="I3" s="26">
        <v>18336</v>
      </c>
      <c r="J3" s="26">
        <v>528</v>
      </c>
      <c r="K3" s="45">
        <f t="shared" ref="K3:K12" si="0">J3/I3</f>
        <v>2.8795811518324606E-2</v>
      </c>
      <c r="L3" s="27"/>
      <c r="M3" s="27"/>
      <c r="N3" s="11"/>
      <c r="O3" s="11"/>
      <c r="P3" s="11"/>
    </row>
    <row r="4" spans="1:26" ht="15.75" customHeight="1" x14ac:dyDescent="0.25">
      <c r="A4" s="27" t="s">
        <v>22</v>
      </c>
      <c r="B4" s="31">
        <v>206</v>
      </c>
      <c r="C4" s="32">
        <v>277255</v>
      </c>
      <c r="D4" s="31" t="s">
        <v>51</v>
      </c>
      <c r="E4" s="31" t="s">
        <v>52</v>
      </c>
      <c r="F4" s="27" t="s">
        <v>53</v>
      </c>
      <c r="G4" s="34" t="s">
        <v>54</v>
      </c>
      <c r="H4" s="27" t="s">
        <v>301</v>
      </c>
      <c r="I4" s="26">
        <v>12464</v>
      </c>
      <c r="J4" s="26">
        <v>451</v>
      </c>
      <c r="K4" s="45">
        <f t="shared" si="0"/>
        <v>3.6184210526315791E-2</v>
      </c>
      <c r="L4" s="27"/>
      <c r="M4" s="27"/>
      <c r="N4" s="12"/>
      <c r="O4" s="12"/>
      <c r="P4" s="12"/>
    </row>
    <row r="5" spans="1:26" ht="15.75" customHeight="1" x14ac:dyDescent="0.25">
      <c r="A5" s="27" t="s">
        <v>56</v>
      </c>
      <c r="B5" s="31">
        <v>28</v>
      </c>
      <c r="C5" s="35" t="s">
        <v>57</v>
      </c>
      <c r="D5" s="35" t="s">
        <v>58</v>
      </c>
      <c r="E5" s="31" t="s">
        <v>59</v>
      </c>
      <c r="F5" s="27" t="s">
        <v>60</v>
      </c>
      <c r="G5" s="33" t="s">
        <v>61</v>
      </c>
      <c r="H5" s="27" t="s">
        <v>302</v>
      </c>
      <c r="I5" s="26">
        <v>8166</v>
      </c>
      <c r="J5" s="26">
        <v>5</v>
      </c>
      <c r="K5" s="45">
        <f t="shared" si="0"/>
        <v>6.1229488121479307E-4</v>
      </c>
      <c r="L5" s="27"/>
      <c r="M5" s="27"/>
      <c r="N5" s="12"/>
      <c r="O5" s="12"/>
      <c r="P5" s="12"/>
    </row>
    <row r="6" spans="1:26" ht="15.75" customHeight="1" x14ac:dyDescent="0.25">
      <c r="A6" s="27" t="s">
        <v>27</v>
      </c>
      <c r="B6" s="31">
        <v>10</v>
      </c>
      <c r="C6" s="31" t="s">
        <v>63</v>
      </c>
      <c r="D6" s="31" t="s">
        <v>64</v>
      </c>
      <c r="E6" s="31" t="s">
        <v>65</v>
      </c>
      <c r="F6" s="27" t="s">
        <v>66</v>
      </c>
      <c r="G6" s="33" t="s">
        <v>67</v>
      </c>
      <c r="H6" s="27" t="s">
        <v>303</v>
      </c>
      <c r="I6" s="26">
        <v>11872</v>
      </c>
      <c r="J6" s="26">
        <v>295</v>
      </c>
      <c r="K6" s="45">
        <f t="shared" si="0"/>
        <v>2.4848382749326145E-2</v>
      </c>
      <c r="L6" s="27"/>
      <c r="M6" s="27"/>
      <c r="N6" s="12"/>
      <c r="O6" s="12"/>
      <c r="P6" s="12"/>
    </row>
    <row r="7" spans="1:26" ht="15.75" customHeight="1" x14ac:dyDescent="0.25">
      <c r="A7" s="27" t="s">
        <v>19</v>
      </c>
      <c r="B7" s="31">
        <v>8</v>
      </c>
      <c r="C7" s="31" t="s">
        <v>69</v>
      </c>
      <c r="D7" s="31" t="s">
        <v>70</v>
      </c>
      <c r="E7" s="31" t="s">
        <v>71</v>
      </c>
      <c r="F7" s="27" t="s">
        <v>72</v>
      </c>
      <c r="G7" s="34" t="s">
        <v>73</v>
      </c>
      <c r="H7" s="27" t="s">
        <v>304</v>
      </c>
      <c r="I7" s="26">
        <v>6871</v>
      </c>
      <c r="J7" s="26">
        <v>103</v>
      </c>
      <c r="K7" s="45">
        <f t="shared" si="0"/>
        <v>1.4990539950516664E-2</v>
      </c>
      <c r="L7" s="27"/>
      <c r="M7" s="27"/>
      <c r="N7" s="12"/>
      <c r="O7" s="12"/>
      <c r="P7" s="12"/>
    </row>
    <row r="8" spans="1:26" ht="15.75" customHeight="1" x14ac:dyDescent="0.25">
      <c r="A8" s="27" t="s">
        <v>75</v>
      </c>
      <c r="B8" s="31">
        <v>58</v>
      </c>
      <c r="C8" s="32" t="s">
        <v>76</v>
      </c>
      <c r="D8" s="31" t="s">
        <v>77</v>
      </c>
      <c r="E8" s="31" t="s">
        <v>78</v>
      </c>
      <c r="F8" s="27" t="s">
        <v>79</v>
      </c>
      <c r="G8" s="34" t="s">
        <v>80</v>
      </c>
      <c r="H8" s="27" t="s">
        <v>305</v>
      </c>
      <c r="I8" s="26">
        <v>8297</v>
      </c>
      <c r="J8" s="26">
        <v>190</v>
      </c>
      <c r="K8" s="45">
        <f t="shared" si="0"/>
        <v>2.2899843316861516E-2</v>
      </c>
      <c r="L8" s="27"/>
      <c r="M8" s="27"/>
      <c r="N8" s="12"/>
      <c r="O8" s="12"/>
      <c r="P8" s="12"/>
    </row>
    <row r="9" spans="1:26" ht="15.75" customHeight="1" x14ac:dyDescent="0.25">
      <c r="A9" s="27" t="s">
        <v>82</v>
      </c>
      <c r="B9" s="31">
        <v>150</v>
      </c>
      <c r="C9" s="32" t="s">
        <v>83</v>
      </c>
      <c r="D9" s="31" t="s">
        <v>84</v>
      </c>
      <c r="E9" s="31" t="s">
        <v>85</v>
      </c>
      <c r="F9" s="27" t="s">
        <v>86</v>
      </c>
      <c r="G9" s="34" t="s">
        <v>87</v>
      </c>
      <c r="H9" s="27" t="s">
        <v>306</v>
      </c>
      <c r="I9" s="26">
        <v>9691</v>
      </c>
      <c r="J9" s="26">
        <v>260</v>
      </c>
      <c r="K9" s="45">
        <f t="shared" si="0"/>
        <v>2.6829016613352595E-2</v>
      </c>
      <c r="L9" s="27"/>
      <c r="M9" s="27"/>
      <c r="N9" s="12"/>
      <c r="O9" s="12"/>
      <c r="P9" s="12"/>
    </row>
    <row r="10" spans="1:26" ht="15.75" customHeight="1" x14ac:dyDescent="0.25">
      <c r="A10" s="27" t="s">
        <v>14</v>
      </c>
      <c r="B10" s="31">
        <v>108</v>
      </c>
      <c r="C10" s="32">
        <v>181561</v>
      </c>
      <c r="D10" s="31" t="s">
        <v>89</v>
      </c>
      <c r="E10" s="31" t="s">
        <v>90</v>
      </c>
      <c r="F10" s="27" t="s">
        <v>91</v>
      </c>
      <c r="G10" s="33" t="s">
        <v>92</v>
      </c>
      <c r="H10" s="27" t="s">
        <v>307</v>
      </c>
      <c r="I10" s="26">
        <v>8476</v>
      </c>
      <c r="J10" s="26">
        <v>169</v>
      </c>
      <c r="K10" s="45">
        <f t="shared" si="0"/>
        <v>1.9938650306748466E-2</v>
      </c>
      <c r="L10" s="27"/>
      <c r="M10" s="27"/>
      <c r="N10" s="12"/>
      <c r="O10" s="12"/>
      <c r="P10" s="12"/>
    </row>
    <row r="11" spans="1:26" ht="15.75" customHeight="1" x14ac:dyDescent="0.25">
      <c r="A11" s="27" t="s">
        <v>34</v>
      </c>
      <c r="B11" s="31">
        <v>86</v>
      </c>
      <c r="C11" s="32" t="s">
        <v>94</v>
      </c>
      <c r="D11" s="31" t="s">
        <v>95</v>
      </c>
      <c r="E11" s="31" t="s">
        <v>96</v>
      </c>
      <c r="F11" s="27" t="s">
        <v>97</v>
      </c>
      <c r="G11" s="34" t="s">
        <v>98</v>
      </c>
      <c r="H11" s="27" t="s">
        <v>308</v>
      </c>
      <c r="I11" s="26">
        <v>2338</v>
      </c>
      <c r="J11" s="26">
        <v>79</v>
      </c>
      <c r="K11" s="45">
        <f t="shared" si="0"/>
        <v>3.3789563729683489E-2</v>
      </c>
      <c r="L11" s="27"/>
      <c r="M11" s="27"/>
      <c r="N11" s="12"/>
      <c r="O11" s="12"/>
      <c r="P11" s="12"/>
    </row>
    <row r="12" spans="1:26" ht="15.75" customHeight="1" x14ac:dyDescent="0.25">
      <c r="A12" s="36" t="s">
        <v>100</v>
      </c>
      <c r="B12" s="37">
        <f>SUM(B3:B11)</f>
        <v>897</v>
      </c>
      <c r="C12" s="38">
        <v>489826</v>
      </c>
      <c r="D12" s="39" t="s">
        <v>101</v>
      </c>
      <c r="E12" s="40" t="s">
        <v>47</v>
      </c>
      <c r="F12" s="41" t="s">
        <v>102</v>
      </c>
      <c r="G12" s="42" t="s">
        <v>49</v>
      </c>
      <c r="H12" s="36" t="s">
        <v>103</v>
      </c>
      <c r="I12" s="37">
        <f t="shared" ref="I12:J12" si="1">SUM(I3:I11)</f>
        <v>86511</v>
      </c>
      <c r="J12" s="43">
        <f t="shared" si="1"/>
        <v>2080</v>
      </c>
      <c r="K12" s="46">
        <f t="shared" si="0"/>
        <v>2.4043185259677961E-2</v>
      </c>
      <c r="L12" s="27"/>
      <c r="M12" s="27"/>
      <c r="N12" s="12"/>
      <c r="O12" s="12"/>
      <c r="P12" s="12"/>
    </row>
    <row r="13" spans="1:26" ht="12.75" x14ac:dyDescent="0.2">
      <c r="A13" s="26" t="s">
        <v>311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26" ht="12.75" x14ac:dyDescent="0.2">
      <c r="A14" s="44" t="s">
        <v>312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26" ht="15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9"/>
  <sheetViews>
    <sheetView workbookViewId="0">
      <selection sqref="A1:J16"/>
    </sheetView>
  </sheetViews>
  <sheetFormatPr defaultColWidth="14.42578125" defaultRowHeight="15.75" customHeight="1" x14ac:dyDescent="0.2"/>
  <cols>
    <col min="1" max="1" width="8.85546875" customWidth="1"/>
    <col min="2" max="2" width="12" customWidth="1"/>
    <col min="3" max="3" width="9.85546875" customWidth="1"/>
    <col min="4" max="4" width="9.140625" customWidth="1"/>
    <col min="5" max="5" width="10.28515625" customWidth="1"/>
    <col min="6" max="6" width="10.5703125" customWidth="1"/>
    <col min="7" max="7" width="10" customWidth="1"/>
    <col min="8" max="8" width="8.42578125" customWidth="1"/>
    <col min="9" max="9" width="11.140625" customWidth="1"/>
    <col min="10" max="10" width="8.140625" bestFit="1" customWidth="1"/>
  </cols>
  <sheetData>
    <row r="1" spans="1:11" ht="12.75" x14ac:dyDescent="0.2">
      <c r="A1" s="26" t="s">
        <v>313</v>
      </c>
      <c r="B1" s="31"/>
      <c r="C1" s="31"/>
      <c r="D1" s="31"/>
      <c r="E1" s="47"/>
      <c r="F1" s="47"/>
      <c r="G1" s="27"/>
      <c r="H1" s="27"/>
      <c r="I1" s="47"/>
      <c r="J1" s="47"/>
    </row>
    <row r="2" spans="1:11" ht="12.75" x14ac:dyDescent="0.2">
      <c r="A2" s="48"/>
      <c r="B2" s="48" t="s">
        <v>104</v>
      </c>
      <c r="C2" s="48"/>
      <c r="D2" s="48"/>
      <c r="E2" s="48"/>
      <c r="F2" s="48" t="s">
        <v>105</v>
      </c>
      <c r="G2" s="48"/>
      <c r="H2" s="48"/>
      <c r="I2" s="48"/>
      <c r="J2" s="48"/>
    </row>
    <row r="3" spans="1:11" ht="33.75" x14ac:dyDescent="0.2">
      <c r="A3" s="49" t="s">
        <v>314</v>
      </c>
      <c r="B3" s="49" t="s">
        <v>9</v>
      </c>
      <c r="C3" s="49" t="s">
        <v>10</v>
      </c>
      <c r="D3" s="49" t="s">
        <v>11</v>
      </c>
      <c r="E3" s="49" t="s">
        <v>12</v>
      </c>
      <c r="F3" s="49" t="s">
        <v>9</v>
      </c>
      <c r="G3" s="49" t="s">
        <v>10</v>
      </c>
      <c r="H3" s="49" t="s">
        <v>11</v>
      </c>
      <c r="I3" s="49" t="s">
        <v>12</v>
      </c>
      <c r="J3" s="50" t="s">
        <v>315</v>
      </c>
    </row>
    <row r="4" spans="1:11" ht="15.75" customHeight="1" x14ac:dyDescent="0.25">
      <c r="A4" s="51" t="s">
        <v>17</v>
      </c>
      <c r="B4" s="52" t="s">
        <v>106</v>
      </c>
      <c r="C4" s="52" t="s">
        <v>107</v>
      </c>
      <c r="D4" s="52" t="s">
        <v>108</v>
      </c>
      <c r="E4" s="52" t="s">
        <v>109</v>
      </c>
      <c r="F4" s="52" t="s">
        <v>110</v>
      </c>
      <c r="G4" s="52" t="s">
        <v>111</v>
      </c>
      <c r="H4" s="52" t="s">
        <v>112</v>
      </c>
      <c r="I4" s="52" t="s">
        <v>113</v>
      </c>
      <c r="J4" s="26">
        <v>243</v>
      </c>
      <c r="K4" s="11"/>
    </row>
    <row r="5" spans="1:11" ht="15.75" customHeight="1" x14ac:dyDescent="0.25">
      <c r="A5" s="51" t="s">
        <v>22</v>
      </c>
      <c r="B5" s="52" t="s">
        <v>114</v>
      </c>
      <c r="C5" s="52" t="s">
        <v>115</v>
      </c>
      <c r="D5" s="52" t="s">
        <v>116</v>
      </c>
      <c r="E5" s="52" t="s">
        <v>117</v>
      </c>
      <c r="F5" s="52" t="s">
        <v>118</v>
      </c>
      <c r="G5" s="52" t="s">
        <v>119</v>
      </c>
      <c r="H5" s="52" t="s">
        <v>120</v>
      </c>
      <c r="I5" s="52" t="s">
        <v>121</v>
      </c>
      <c r="J5" s="26">
        <v>206</v>
      </c>
      <c r="K5" s="14"/>
    </row>
    <row r="6" spans="1:11" ht="15.75" customHeight="1" x14ac:dyDescent="0.25">
      <c r="A6" s="51" t="s">
        <v>56</v>
      </c>
      <c r="B6" s="52" t="s">
        <v>122</v>
      </c>
      <c r="C6" s="52" t="s">
        <v>123</v>
      </c>
      <c r="D6" s="52" t="s">
        <v>124</v>
      </c>
      <c r="E6" s="52" t="s">
        <v>125</v>
      </c>
      <c r="F6" s="52" t="s">
        <v>126</v>
      </c>
      <c r="G6" s="52" t="s">
        <v>127</v>
      </c>
      <c r="H6" s="52" t="s">
        <v>128</v>
      </c>
      <c r="I6" s="52" t="s">
        <v>125</v>
      </c>
      <c r="J6" s="26">
        <v>28</v>
      </c>
      <c r="K6" s="14"/>
    </row>
    <row r="7" spans="1:11" ht="15.75" customHeight="1" x14ac:dyDescent="0.25">
      <c r="A7" s="51" t="s">
        <v>27</v>
      </c>
      <c r="B7" s="52" t="s">
        <v>128</v>
      </c>
      <c r="C7" s="52" t="s">
        <v>129</v>
      </c>
      <c r="D7" s="52" t="s">
        <v>128</v>
      </c>
      <c r="E7" s="52" t="s">
        <v>128</v>
      </c>
      <c r="F7" s="52" t="s">
        <v>128</v>
      </c>
      <c r="G7" s="52" t="s">
        <v>130</v>
      </c>
      <c r="H7" s="52" t="s">
        <v>128</v>
      </c>
      <c r="I7" s="52" t="s">
        <v>128</v>
      </c>
      <c r="J7" s="26">
        <v>10</v>
      </c>
      <c r="K7" s="14"/>
    </row>
    <row r="8" spans="1:11" ht="15.75" customHeight="1" x14ac:dyDescent="0.25">
      <c r="A8" s="51" t="s">
        <v>19</v>
      </c>
      <c r="B8" s="52" t="s">
        <v>131</v>
      </c>
      <c r="C8" s="52" t="s">
        <v>131</v>
      </c>
      <c r="D8" s="52" t="s">
        <v>128</v>
      </c>
      <c r="E8" s="52" t="s">
        <v>131</v>
      </c>
      <c r="F8" s="52" t="s">
        <v>128</v>
      </c>
      <c r="G8" s="52" t="s">
        <v>131</v>
      </c>
      <c r="H8" s="52" t="s">
        <v>128</v>
      </c>
      <c r="I8" s="52" t="s">
        <v>131</v>
      </c>
      <c r="J8" s="26">
        <v>8</v>
      </c>
      <c r="K8" s="11"/>
    </row>
    <row r="9" spans="1:11" ht="15.75" customHeight="1" x14ac:dyDescent="0.25">
      <c r="A9" s="51" t="s">
        <v>75</v>
      </c>
      <c r="B9" s="52" t="s">
        <v>132</v>
      </c>
      <c r="C9" s="52" t="s">
        <v>133</v>
      </c>
      <c r="D9" s="52" t="s">
        <v>134</v>
      </c>
      <c r="E9" s="52" t="s">
        <v>134</v>
      </c>
      <c r="F9" s="52" t="s">
        <v>135</v>
      </c>
      <c r="G9" s="52" t="s">
        <v>132</v>
      </c>
      <c r="H9" s="52" t="s">
        <v>134</v>
      </c>
      <c r="I9" s="52" t="s">
        <v>134</v>
      </c>
      <c r="J9" s="26">
        <v>58</v>
      </c>
      <c r="K9" s="11"/>
    </row>
    <row r="10" spans="1:11" ht="15.75" customHeight="1" x14ac:dyDescent="0.25">
      <c r="A10" s="51" t="s">
        <v>82</v>
      </c>
      <c r="B10" s="52" t="s">
        <v>136</v>
      </c>
      <c r="C10" s="52" t="s">
        <v>137</v>
      </c>
      <c r="D10" s="52" t="s">
        <v>138</v>
      </c>
      <c r="E10" s="52" t="s">
        <v>139</v>
      </c>
      <c r="F10" s="52" t="s">
        <v>140</v>
      </c>
      <c r="G10" s="52" t="s">
        <v>141</v>
      </c>
      <c r="H10" s="52" t="s">
        <v>142</v>
      </c>
      <c r="I10" s="52" t="s">
        <v>143</v>
      </c>
      <c r="J10" s="26">
        <v>150</v>
      </c>
      <c r="K10" s="14"/>
    </row>
    <row r="11" spans="1:11" ht="15.75" customHeight="1" x14ac:dyDescent="0.25">
      <c r="A11" s="51" t="s">
        <v>14</v>
      </c>
      <c r="B11" s="52" t="s">
        <v>144</v>
      </c>
      <c r="C11" s="52" t="s">
        <v>145</v>
      </c>
      <c r="D11" s="52" t="s">
        <v>146</v>
      </c>
      <c r="E11" s="52" t="s">
        <v>147</v>
      </c>
      <c r="F11" s="52" t="s">
        <v>148</v>
      </c>
      <c r="G11" s="52" t="s">
        <v>149</v>
      </c>
      <c r="H11" s="52" t="s">
        <v>150</v>
      </c>
      <c r="I11" s="52" t="s">
        <v>147</v>
      </c>
      <c r="J11" s="26">
        <v>108</v>
      </c>
      <c r="K11" s="14"/>
    </row>
    <row r="12" spans="1:11" ht="15.75" customHeight="1" x14ac:dyDescent="0.25">
      <c r="A12" s="51" t="s">
        <v>34</v>
      </c>
      <c r="B12" s="52" t="s">
        <v>151</v>
      </c>
      <c r="C12" s="52" t="s">
        <v>152</v>
      </c>
      <c r="D12" s="52" t="s">
        <v>153</v>
      </c>
      <c r="E12" s="52" t="s">
        <v>154</v>
      </c>
      <c r="F12" s="52" t="s">
        <v>155</v>
      </c>
      <c r="G12" s="52" t="s">
        <v>156</v>
      </c>
      <c r="H12" s="52" t="s">
        <v>157</v>
      </c>
      <c r="I12" s="52" t="s">
        <v>158</v>
      </c>
      <c r="J12" s="26">
        <v>86</v>
      </c>
      <c r="K12" s="14"/>
    </row>
    <row r="13" spans="1:11" ht="15.75" customHeight="1" x14ac:dyDescent="0.25">
      <c r="A13" s="53" t="s">
        <v>100</v>
      </c>
      <c r="B13" s="54" t="s">
        <v>159</v>
      </c>
      <c r="C13" s="54" t="s">
        <v>160</v>
      </c>
      <c r="D13" s="54" t="s">
        <v>161</v>
      </c>
      <c r="E13" s="54" t="s">
        <v>162</v>
      </c>
      <c r="F13" s="54" t="s">
        <v>163</v>
      </c>
      <c r="G13" s="54" t="s">
        <v>164</v>
      </c>
      <c r="H13" s="54" t="s">
        <v>165</v>
      </c>
      <c r="I13" s="54" t="s">
        <v>166</v>
      </c>
      <c r="J13" s="37">
        <f>SUM(J4:J12)</f>
        <v>897</v>
      </c>
      <c r="K13" s="14"/>
    </row>
    <row r="14" spans="1:11" ht="15.75" customHeight="1" x14ac:dyDescent="0.2">
      <c r="A14" s="26" t="s">
        <v>316</v>
      </c>
      <c r="B14" s="55"/>
      <c r="C14" s="55"/>
      <c r="D14" s="55"/>
      <c r="E14" s="55"/>
      <c r="F14" s="27"/>
      <c r="G14" s="56"/>
      <c r="H14" s="56"/>
      <c r="I14" s="56"/>
      <c r="J14" s="26"/>
    </row>
    <row r="15" spans="1:11" ht="12.75" x14ac:dyDescent="0.2">
      <c r="A15" s="26" t="s">
        <v>317</v>
      </c>
      <c r="B15" s="26"/>
      <c r="C15" s="26"/>
      <c r="D15" s="26"/>
      <c r="E15" s="26"/>
      <c r="F15" s="27"/>
      <c r="G15" s="56"/>
      <c r="H15" s="56"/>
      <c r="I15" s="56"/>
      <c r="J15" s="26"/>
    </row>
    <row r="16" spans="1:11" ht="12.75" x14ac:dyDescent="0.2">
      <c r="A16" s="26" t="s">
        <v>318</v>
      </c>
      <c r="B16" s="47"/>
      <c r="C16" s="47"/>
      <c r="D16" s="47"/>
      <c r="E16" s="47"/>
      <c r="F16" s="47"/>
      <c r="G16" s="47"/>
      <c r="H16" s="47"/>
      <c r="I16" s="47"/>
      <c r="J16" s="47"/>
    </row>
    <row r="17" spans="1:10" ht="15.75" customHeight="1" x14ac:dyDescent="0.25">
      <c r="A17" s="9"/>
      <c r="B17" s="12"/>
      <c r="C17" s="12"/>
      <c r="D17" s="1"/>
      <c r="E17" s="12"/>
      <c r="G17" s="15"/>
      <c r="H17" s="15"/>
      <c r="I17" s="15"/>
      <c r="J17" s="9"/>
    </row>
    <row r="18" spans="1:10" x14ac:dyDescent="0.2">
      <c r="A18" s="9"/>
      <c r="B18" s="1"/>
      <c r="C18" s="1"/>
      <c r="D18" s="1"/>
      <c r="E18" s="1"/>
      <c r="G18" s="15"/>
      <c r="H18" s="15"/>
      <c r="I18" s="15"/>
      <c r="J18" s="9"/>
    </row>
    <row r="19" spans="1:10" ht="15.75" customHeight="1" x14ac:dyDescent="0.25">
      <c r="A19" s="9"/>
      <c r="B19" s="1"/>
      <c r="C19" s="12"/>
      <c r="D19" s="1"/>
      <c r="E19" s="12"/>
      <c r="G19" s="15"/>
      <c r="H19" s="15"/>
      <c r="I19" s="15"/>
      <c r="J19" s="9"/>
    </row>
    <row r="20" spans="1:10" ht="15.75" customHeight="1" x14ac:dyDescent="0.25">
      <c r="A20" s="9"/>
      <c r="B20" s="12"/>
      <c r="C20" s="12"/>
      <c r="D20" s="12"/>
      <c r="E20" s="12"/>
      <c r="G20" s="15"/>
      <c r="H20" s="15"/>
      <c r="I20" s="15"/>
      <c r="J20" s="9"/>
    </row>
    <row r="21" spans="1:10" ht="15.75" customHeight="1" x14ac:dyDescent="0.25">
      <c r="A21" s="9"/>
      <c r="B21" s="12"/>
      <c r="C21" s="12"/>
      <c r="D21" s="12"/>
      <c r="E21" s="12"/>
      <c r="G21" s="15"/>
      <c r="H21" s="15"/>
      <c r="I21" s="15"/>
      <c r="J21" s="9"/>
    </row>
    <row r="22" spans="1:10" ht="15.75" customHeight="1" x14ac:dyDescent="0.25">
      <c r="A22" s="9"/>
      <c r="B22" s="12"/>
      <c r="C22" s="12"/>
      <c r="D22" s="12"/>
      <c r="E22" s="12"/>
      <c r="G22" s="15"/>
      <c r="H22" s="15"/>
      <c r="I22" s="15"/>
      <c r="J22" s="9"/>
    </row>
    <row r="23" spans="1:10" ht="15.75" customHeight="1" x14ac:dyDescent="0.25">
      <c r="A23" s="9"/>
      <c r="B23" s="12"/>
      <c r="C23" s="12"/>
      <c r="D23" s="12"/>
      <c r="E23" s="12"/>
      <c r="G23" s="15"/>
      <c r="H23" s="15"/>
      <c r="I23" s="15"/>
      <c r="J23" s="9"/>
    </row>
    <row r="24" spans="1:10" x14ac:dyDescent="0.2">
      <c r="B24" s="16"/>
      <c r="C24" s="16"/>
      <c r="D24" s="16"/>
      <c r="E24" s="16"/>
      <c r="G24" s="15"/>
      <c r="H24" s="15"/>
      <c r="I24" s="15"/>
      <c r="J24" s="2"/>
    </row>
    <row r="25" spans="1:10" ht="15.75" customHeight="1" x14ac:dyDescent="0.25">
      <c r="G25" s="11"/>
      <c r="H25" s="11"/>
      <c r="I25" s="12"/>
    </row>
    <row r="26" spans="1:10" ht="15.75" customHeight="1" x14ac:dyDescent="0.25">
      <c r="G26" s="11"/>
      <c r="H26" s="11"/>
      <c r="I26" s="11"/>
    </row>
    <row r="27" spans="1:10" ht="15.75" customHeight="1" x14ac:dyDescent="0.25">
      <c r="G27" s="17"/>
      <c r="H27" s="17"/>
      <c r="I27" s="17"/>
    </row>
    <row r="28" spans="1:10" ht="15.75" customHeight="1" x14ac:dyDescent="0.25">
      <c r="G28" s="17"/>
      <c r="H28" s="17"/>
      <c r="I28" s="17"/>
    </row>
    <row r="29" spans="1:10" ht="15.75" customHeight="1" x14ac:dyDescent="0.25">
      <c r="G29" s="17"/>
      <c r="H29" s="17"/>
      <c r="I29" s="17"/>
    </row>
    <row r="30" spans="1:10" ht="15.75" customHeight="1" x14ac:dyDescent="0.25">
      <c r="G30" s="17"/>
      <c r="H30" s="17"/>
      <c r="I30" s="17"/>
    </row>
    <row r="31" spans="1:10" ht="15.75" customHeight="1" x14ac:dyDescent="0.25">
      <c r="G31" s="17"/>
      <c r="H31" s="17"/>
      <c r="I31" s="17"/>
    </row>
    <row r="32" spans="1:10" ht="15.75" customHeight="1" x14ac:dyDescent="0.25">
      <c r="G32" s="17"/>
      <c r="H32" s="17"/>
      <c r="I32" s="17"/>
    </row>
    <row r="33" spans="7:9" ht="15.75" customHeight="1" x14ac:dyDescent="0.25">
      <c r="G33" s="17"/>
      <c r="H33" s="17"/>
      <c r="I33" s="17"/>
    </row>
    <row r="34" spans="7:9" ht="15.75" customHeight="1" x14ac:dyDescent="0.25">
      <c r="G34" s="17"/>
      <c r="H34" s="17"/>
      <c r="I34" s="17"/>
    </row>
    <row r="35" spans="7:9" ht="15.75" customHeight="1" x14ac:dyDescent="0.25">
      <c r="G35" s="17"/>
      <c r="H35" s="17"/>
      <c r="I35" s="17"/>
    </row>
    <row r="36" spans="7:9" ht="15.75" customHeight="1" x14ac:dyDescent="0.25">
      <c r="G36" s="17"/>
      <c r="H36" s="17"/>
      <c r="I36" s="18"/>
    </row>
    <row r="37" spans="7:9" ht="15" x14ac:dyDescent="0.25">
      <c r="G37" s="11"/>
    </row>
    <row r="38" spans="7:9" ht="15" x14ac:dyDescent="0.25">
      <c r="G38" s="11"/>
    </row>
    <row r="39" spans="7:9" ht="15" x14ac:dyDescent="0.25">
      <c r="G39" s="11"/>
    </row>
    <row r="40" spans="7:9" ht="15" x14ac:dyDescent="0.25">
      <c r="G40" s="11"/>
    </row>
    <row r="41" spans="7:9" ht="15" x14ac:dyDescent="0.25">
      <c r="G41" s="11"/>
    </row>
    <row r="42" spans="7:9" ht="15" x14ac:dyDescent="0.25">
      <c r="G42" s="11"/>
    </row>
    <row r="43" spans="7:9" ht="15" x14ac:dyDescent="0.25">
      <c r="G43" s="11"/>
    </row>
    <row r="44" spans="7:9" ht="15" x14ac:dyDescent="0.25">
      <c r="G44" s="11"/>
    </row>
    <row r="45" spans="7:9" ht="15" x14ac:dyDescent="0.25">
      <c r="G45" s="11"/>
    </row>
    <row r="46" spans="7:9" ht="15" x14ac:dyDescent="0.25">
      <c r="G46" s="11"/>
    </row>
    <row r="47" spans="7:9" ht="15" x14ac:dyDescent="0.25">
      <c r="G47" s="11"/>
    </row>
    <row r="48" spans="7:9" ht="15" x14ac:dyDescent="0.25">
      <c r="G48" s="11"/>
    </row>
    <row r="49" spans="7:7" ht="15" x14ac:dyDescent="0.25">
      <c r="G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workbookViewId="0">
      <selection sqref="A1:K15"/>
    </sheetView>
  </sheetViews>
  <sheetFormatPr defaultColWidth="14.42578125" defaultRowHeight="15.75" customHeight="1" x14ac:dyDescent="0.2"/>
  <cols>
    <col min="1" max="1" width="9.28515625" customWidth="1"/>
    <col min="2" max="3" width="10.7109375" customWidth="1"/>
    <col min="4" max="4" width="10.42578125" bestFit="1" customWidth="1"/>
    <col min="5" max="5" width="12.85546875" bestFit="1" customWidth="1"/>
    <col min="6" max="6" width="6.7109375" bestFit="1" customWidth="1"/>
    <col min="7" max="7" width="9" customWidth="1"/>
    <col min="8" max="8" width="9.5703125" customWidth="1"/>
    <col min="9" max="9" width="8.42578125" customWidth="1"/>
    <col min="10" max="10" width="10.140625" customWidth="1"/>
    <col min="11" max="11" width="7.28515625" bestFit="1" customWidth="1"/>
  </cols>
  <sheetData>
    <row r="1" spans="1:14" ht="12.75" x14ac:dyDescent="0.2">
      <c r="A1" s="26" t="s">
        <v>319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4" ht="12.75" x14ac:dyDescent="0.2">
      <c r="A2" s="57"/>
      <c r="B2" s="48" t="s">
        <v>167</v>
      </c>
      <c r="C2" s="57"/>
      <c r="D2" s="57"/>
      <c r="E2" s="57"/>
      <c r="F2" s="48"/>
      <c r="G2" s="48" t="s">
        <v>168</v>
      </c>
      <c r="H2" s="57"/>
      <c r="I2" s="57"/>
      <c r="J2" s="57"/>
      <c r="K2" s="48"/>
      <c r="L2" s="2"/>
      <c r="M2" s="2"/>
    </row>
    <row r="3" spans="1:14" ht="39.75" customHeight="1" x14ac:dyDescent="0.2">
      <c r="A3" s="50" t="s">
        <v>320</v>
      </c>
      <c r="B3" s="49" t="s">
        <v>9</v>
      </c>
      <c r="C3" s="49" t="s">
        <v>10</v>
      </c>
      <c r="D3" s="49" t="s">
        <v>11</v>
      </c>
      <c r="E3" s="49" t="s">
        <v>12</v>
      </c>
      <c r="F3" s="50" t="s">
        <v>169</v>
      </c>
      <c r="G3" s="49" t="s">
        <v>9</v>
      </c>
      <c r="H3" s="49" t="s">
        <v>10</v>
      </c>
      <c r="I3" s="49" t="s">
        <v>11</v>
      </c>
      <c r="J3" s="49" t="s">
        <v>12</v>
      </c>
      <c r="K3" s="50" t="s">
        <v>44</v>
      </c>
      <c r="L3" s="9"/>
      <c r="M3" s="9"/>
    </row>
    <row r="4" spans="1:14" ht="12.75" x14ac:dyDescent="0.2">
      <c r="A4" s="26" t="s">
        <v>17</v>
      </c>
      <c r="B4" s="31" t="s">
        <v>170</v>
      </c>
      <c r="C4" s="31" t="s">
        <v>171</v>
      </c>
      <c r="D4" s="31" t="s">
        <v>172</v>
      </c>
      <c r="E4" s="31" t="s">
        <v>173</v>
      </c>
      <c r="F4" s="26">
        <v>18336</v>
      </c>
      <c r="G4" s="31" t="s">
        <v>174</v>
      </c>
      <c r="H4" s="31" t="s">
        <v>175</v>
      </c>
      <c r="I4" s="31" t="s">
        <v>176</v>
      </c>
      <c r="J4" s="31" t="s">
        <v>177</v>
      </c>
      <c r="K4" s="26">
        <v>528</v>
      </c>
      <c r="M4" s="2"/>
      <c r="N4" s="6"/>
    </row>
    <row r="5" spans="1:14" ht="12.75" x14ac:dyDescent="0.2">
      <c r="A5" s="26" t="s">
        <v>22</v>
      </c>
      <c r="B5" s="31" t="s">
        <v>178</v>
      </c>
      <c r="C5" s="31" t="s">
        <v>179</v>
      </c>
      <c r="D5" s="31" t="s">
        <v>180</v>
      </c>
      <c r="E5" s="31" t="s">
        <v>181</v>
      </c>
      <c r="F5" s="26">
        <v>12464</v>
      </c>
      <c r="G5" s="31" t="s">
        <v>182</v>
      </c>
      <c r="H5" s="31" t="s">
        <v>183</v>
      </c>
      <c r="I5" s="31" t="s">
        <v>184</v>
      </c>
      <c r="J5" s="31" t="s">
        <v>185</v>
      </c>
      <c r="K5" s="26">
        <v>451</v>
      </c>
      <c r="M5" s="2"/>
      <c r="N5" s="6"/>
    </row>
    <row r="6" spans="1:14" ht="12.75" x14ac:dyDescent="0.2">
      <c r="A6" s="26" t="s">
        <v>56</v>
      </c>
      <c r="B6" s="31" t="s">
        <v>186</v>
      </c>
      <c r="C6" s="31" t="s">
        <v>187</v>
      </c>
      <c r="D6" s="31" t="s">
        <v>188</v>
      </c>
      <c r="E6" s="31" t="s">
        <v>189</v>
      </c>
      <c r="F6" s="26">
        <v>8166</v>
      </c>
      <c r="G6" s="31" t="s">
        <v>190</v>
      </c>
      <c r="H6" s="31" t="s">
        <v>190</v>
      </c>
      <c r="I6" s="31" t="s">
        <v>128</v>
      </c>
      <c r="J6" s="31" t="s">
        <v>128</v>
      </c>
      <c r="K6" s="26">
        <v>5</v>
      </c>
      <c r="M6" s="2"/>
      <c r="N6" s="6"/>
    </row>
    <row r="7" spans="1:14" ht="12.75" x14ac:dyDescent="0.2">
      <c r="A7" s="26" t="s">
        <v>27</v>
      </c>
      <c r="B7" s="31" t="s">
        <v>191</v>
      </c>
      <c r="C7" s="31" t="s">
        <v>192</v>
      </c>
      <c r="D7" s="31" t="s">
        <v>193</v>
      </c>
      <c r="E7" s="31" t="s">
        <v>194</v>
      </c>
      <c r="F7" s="26">
        <v>11872</v>
      </c>
      <c r="G7" s="31" t="s">
        <v>195</v>
      </c>
      <c r="H7" s="31" t="s">
        <v>196</v>
      </c>
      <c r="I7" s="31" t="s">
        <v>197</v>
      </c>
      <c r="J7" s="31" t="s">
        <v>198</v>
      </c>
      <c r="K7" s="26">
        <v>295</v>
      </c>
      <c r="M7" s="2"/>
      <c r="N7" s="6"/>
    </row>
    <row r="8" spans="1:14" ht="12.75" x14ac:dyDescent="0.2">
      <c r="A8" s="26" t="s">
        <v>19</v>
      </c>
      <c r="B8" s="31" t="s">
        <v>199</v>
      </c>
      <c r="C8" s="31" t="s">
        <v>200</v>
      </c>
      <c r="D8" s="31" t="s">
        <v>201</v>
      </c>
      <c r="E8" s="31" t="s">
        <v>202</v>
      </c>
      <c r="F8" s="26">
        <v>6871</v>
      </c>
      <c r="G8" s="31" t="s">
        <v>203</v>
      </c>
      <c r="H8" s="31" t="s">
        <v>204</v>
      </c>
      <c r="I8" s="31" t="s">
        <v>128</v>
      </c>
      <c r="J8" s="31" t="s">
        <v>128</v>
      </c>
      <c r="K8" s="26">
        <v>103</v>
      </c>
      <c r="M8" s="2"/>
      <c r="N8" s="6"/>
    </row>
    <row r="9" spans="1:14" ht="12.75" x14ac:dyDescent="0.2">
      <c r="A9" s="26" t="s">
        <v>75</v>
      </c>
      <c r="B9" s="31" t="s">
        <v>205</v>
      </c>
      <c r="C9" s="31" t="s">
        <v>206</v>
      </c>
      <c r="D9" s="31" t="s">
        <v>207</v>
      </c>
      <c r="E9" s="31" t="s">
        <v>208</v>
      </c>
      <c r="F9" s="26">
        <v>8297</v>
      </c>
      <c r="G9" s="31" t="s">
        <v>209</v>
      </c>
      <c r="H9" s="31" t="s">
        <v>210</v>
      </c>
      <c r="I9" s="31" t="s">
        <v>211</v>
      </c>
      <c r="J9" s="31" t="s">
        <v>211</v>
      </c>
      <c r="K9" s="26">
        <v>190</v>
      </c>
      <c r="M9" s="2"/>
      <c r="N9" s="6"/>
    </row>
    <row r="10" spans="1:14" ht="12.75" x14ac:dyDescent="0.2">
      <c r="A10" s="26" t="s">
        <v>82</v>
      </c>
      <c r="B10" s="31" t="s">
        <v>212</v>
      </c>
      <c r="C10" s="31" t="s">
        <v>213</v>
      </c>
      <c r="D10" s="31" t="s">
        <v>214</v>
      </c>
      <c r="E10" s="31" t="s">
        <v>215</v>
      </c>
      <c r="F10" s="26">
        <v>9691</v>
      </c>
      <c r="G10" s="31" t="s">
        <v>216</v>
      </c>
      <c r="H10" s="31" t="s">
        <v>217</v>
      </c>
      <c r="I10" s="31" t="s">
        <v>218</v>
      </c>
      <c r="J10" s="31" t="s">
        <v>219</v>
      </c>
      <c r="K10" s="26">
        <v>260</v>
      </c>
      <c r="M10" s="2"/>
      <c r="N10" s="6"/>
    </row>
    <row r="11" spans="1:14" ht="12.75" x14ac:dyDescent="0.2">
      <c r="A11" s="26" t="s">
        <v>14</v>
      </c>
      <c r="B11" s="31" t="s">
        <v>220</v>
      </c>
      <c r="C11" s="31" t="s">
        <v>221</v>
      </c>
      <c r="D11" s="31" t="s">
        <v>222</v>
      </c>
      <c r="E11" s="31" t="s">
        <v>223</v>
      </c>
      <c r="F11" s="26">
        <v>8476</v>
      </c>
      <c r="G11" s="31" t="s">
        <v>224</v>
      </c>
      <c r="H11" s="31" t="s">
        <v>225</v>
      </c>
      <c r="I11" s="31" t="s">
        <v>226</v>
      </c>
      <c r="J11" s="31" t="s">
        <v>227</v>
      </c>
      <c r="K11" s="26">
        <v>169</v>
      </c>
      <c r="M11" s="2"/>
      <c r="N11" s="6"/>
    </row>
    <row r="12" spans="1:14" ht="12.75" x14ac:dyDescent="0.2">
      <c r="A12" s="26" t="s">
        <v>34</v>
      </c>
      <c r="B12" s="31" t="s">
        <v>228</v>
      </c>
      <c r="C12" s="31" t="s">
        <v>229</v>
      </c>
      <c r="D12" s="31" t="s">
        <v>230</v>
      </c>
      <c r="E12" s="31" t="s">
        <v>231</v>
      </c>
      <c r="F12" s="26">
        <v>2338</v>
      </c>
      <c r="G12" s="31" t="s">
        <v>232</v>
      </c>
      <c r="H12" s="31" t="s">
        <v>233</v>
      </c>
      <c r="I12" s="31" t="s">
        <v>234</v>
      </c>
      <c r="J12" s="31" t="s">
        <v>235</v>
      </c>
      <c r="K12" s="26">
        <v>79</v>
      </c>
      <c r="M12" s="2"/>
      <c r="N12" s="6"/>
    </row>
    <row r="13" spans="1:14" ht="12.75" x14ac:dyDescent="0.2">
      <c r="A13" s="36" t="s">
        <v>100</v>
      </c>
      <c r="B13" s="43" t="s">
        <v>236</v>
      </c>
      <c r="C13" s="43" t="s">
        <v>237</v>
      </c>
      <c r="D13" s="43" t="s">
        <v>238</v>
      </c>
      <c r="E13" s="43" t="s">
        <v>239</v>
      </c>
      <c r="F13" s="37">
        <f>SUM(F4:F12)</f>
        <v>86511</v>
      </c>
      <c r="G13" s="43" t="s">
        <v>240</v>
      </c>
      <c r="H13" s="43" t="s">
        <v>241</v>
      </c>
      <c r="I13" s="43" t="s">
        <v>242</v>
      </c>
      <c r="J13" s="43" t="s">
        <v>243</v>
      </c>
      <c r="K13" s="43">
        <f>SUM(K4:K12)</f>
        <v>2080</v>
      </c>
      <c r="L13" s="2"/>
      <c r="M13" s="2"/>
      <c r="N13" s="9"/>
    </row>
    <row r="14" spans="1:14" ht="12.75" x14ac:dyDescent="0.2">
      <c r="A14" s="26" t="s">
        <v>316</v>
      </c>
      <c r="B14" s="47"/>
      <c r="C14" s="47"/>
      <c r="D14" s="47"/>
      <c r="E14" s="47"/>
      <c r="F14" s="47"/>
      <c r="G14" s="55"/>
      <c r="H14" s="55"/>
      <c r="I14" s="55"/>
      <c r="J14" s="55"/>
      <c r="K14" s="47"/>
      <c r="L14" s="2"/>
      <c r="M14" s="2"/>
    </row>
    <row r="15" spans="1:14" ht="15.75" customHeight="1" x14ac:dyDescent="0.2">
      <c r="A15" s="26" t="s">
        <v>317</v>
      </c>
      <c r="B15" s="27"/>
      <c r="C15" s="27"/>
      <c r="D15" s="27"/>
      <c r="E15" s="27"/>
      <c r="F15" s="27"/>
      <c r="G15" s="55"/>
      <c r="H15" s="55"/>
      <c r="I15" s="55"/>
      <c r="J15" s="55"/>
      <c r="K15" s="27"/>
    </row>
    <row r="16" spans="1:14" ht="15.75" customHeight="1" x14ac:dyDescent="0.25">
      <c r="A16" s="8"/>
      <c r="G16" s="12"/>
      <c r="H16" s="12"/>
      <c r="I16" s="12"/>
      <c r="J16" s="12"/>
    </row>
    <row r="17" spans="1:10" ht="15.75" customHeight="1" x14ac:dyDescent="0.25">
      <c r="G17" s="12"/>
      <c r="H17" s="12"/>
      <c r="I17" s="12"/>
      <c r="J17" s="12"/>
    </row>
    <row r="18" spans="1:10" ht="15.75" customHeight="1" x14ac:dyDescent="0.25">
      <c r="G18" s="12"/>
      <c r="H18" s="12"/>
      <c r="I18" s="12"/>
      <c r="J18" s="12"/>
    </row>
    <row r="19" spans="1:10" ht="15.75" customHeight="1" x14ac:dyDescent="0.25">
      <c r="G19" s="12"/>
      <c r="H19" s="12"/>
      <c r="I19" s="12"/>
      <c r="J19" s="12"/>
    </row>
    <row r="20" spans="1:10" ht="15.75" customHeight="1" x14ac:dyDescent="0.25">
      <c r="A20" s="8"/>
      <c r="B20" s="12"/>
      <c r="C20" s="12"/>
      <c r="D20" s="12"/>
      <c r="E20" s="12"/>
      <c r="G20" s="12"/>
      <c r="H20" s="12"/>
      <c r="I20" s="12"/>
      <c r="J20" s="12"/>
    </row>
    <row r="21" spans="1:10" ht="15.75" customHeight="1" x14ac:dyDescent="0.25">
      <c r="A21" s="8"/>
      <c r="B21" s="12"/>
      <c r="C21" s="12"/>
      <c r="D21" s="12"/>
      <c r="E21" s="12"/>
      <c r="G21" s="12"/>
      <c r="H21" s="12"/>
      <c r="I21" s="12"/>
      <c r="J21" s="12"/>
    </row>
    <row r="22" spans="1:10" ht="15.75" customHeight="1" x14ac:dyDescent="0.25">
      <c r="A22" s="9"/>
      <c r="B22" s="12"/>
      <c r="C22" s="12"/>
      <c r="D22" s="12"/>
      <c r="E22" s="12"/>
      <c r="F22" s="6"/>
      <c r="G22" s="18"/>
      <c r="H22" s="18"/>
      <c r="I22" s="18"/>
      <c r="J22" s="18"/>
    </row>
    <row r="23" spans="1:10" ht="15.75" customHeight="1" x14ac:dyDescent="0.25">
      <c r="A23" s="9"/>
      <c r="B23" s="12"/>
      <c r="C23" s="12"/>
      <c r="D23" s="12"/>
      <c r="E23" s="12"/>
      <c r="F23" s="6"/>
      <c r="G23" s="18"/>
      <c r="H23" s="18"/>
      <c r="I23" s="18"/>
      <c r="J23" s="18"/>
    </row>
    <row r="24" spans="1:10" ht="15.75" customHeight="1" x14ac:dyDescent="0.25">
      <c r="A24" s="9"/>
      <c r="B24" s="12"/>
      <c r="C24" s="12"/>
      <c r="D24" s="12"/>
      <c r="E24" s="12"/>
      <c r="F24" s="6"/>
      <c r="G24" s="18"/>
      <c r="H24" s="18"/>
      <c r="I24" s="18"/>
      <c r="J24" s="18"/>
    </row>
    <row r="25" spans="1:10" ht="15.75" customHeight="1" x14ac:dyDescent="0.25">
      <c r="A25" s="9"/>
      <c r="B25" s="12"/>
      <c r="C25" s="12"/>
      <c r="D25" s="12"/>
      <c r="E25" s="12"/>
      <c r="F25" s="6"/>
      <c r="G25" s="18"/>
      <c r="H25" s="18"/>
      <c r="I25" s="18"/>
      <c r="J25" s="18"/>
    </row>
    <row r="26" spans="1:10" ht="15.75" customHeight="1" x14ac:dyDescent="0.25">
      <c r="A26" s="9"/>
      <c r="B26" s="12"/>
      <c r="C26" s="12"/>
      <c r="D26" s="12"/>
      <c r="E26" s="12"/>
      <c r="F26" s="6"/>
      <c r="G26" s="18"/>
      <c r="H26" s="18"/>
      <c r="I26" s="18"/>
      <c r="J26" s="18"/>
    </row>
    <row r="27" spans="1:10" ht="15.75" customHeight="1" x14ac:dyDescent="0.25">
      <c r="A27" s="9"/>
      <c r="B27" s="12"/>
      <c r="C27" s="12"/>
      <c r="D27" s="12"/>
      <c r="E27" s="12"/>
      <c r="F27" s="6"/>
      <c r="G27" s="18"/>
      <c r="H27" s="18"/>
      <c r="I27" s="18"/>
      <c r="J27" s="18"/>
    </row>
    <row r="28" spans="1:10" ht="15.75" customHeight="1" x14ac:dyDescent="0.25">
      <c r="A28" s="9"/>
      <c r="B28" s="12"/>
      <c r="C28" s="12"/>
      <c r="D28" s="12"/>
      <c r="E28" s="12"/>
      <c r="F28" s="6"/>
      <c r="G28" s="18"/>
      <c r="H28" s="18"/>
      <c r="I28" s="18"/>
      <c r="J28" s="18"/>
    </row>
    <row r="29" spans="1:10" ht="15.75" customHeight="1" x14ac:dyDescent="0.25">
      <c r="A29" s="9"/>
      <c r="B29" s="12"/>
      <c r="C29" s="12"/>
      <c r="D29" s="12"/>
      <c r="E29" s="12"/>
      <c r="F29" s="6"/>
      <c r="G29" s="18"/>
      <c r="H29" s="18"/>
      <c r="I29" s="18"/>
      <c r="J29" s="18"/>
    </row>
    <row r="30" spans="1:10" ht="15.75" customHeight="1" x14ac:dyDescent="0.25">
      <c r="A30" s="9"/>
      <c r="B30" s="12"/>
      <c r="C30" s="12"/>
      <c r="D30" s="12"/>
      <c r="E30" s="12"/>
      <c r="F30" s="6"/>
      <c r="G30" s="18"/>
      <c r="H30" s="18"/>
      <c r="I30" s="18"/>
      <c r="J30" s="18"/>
    </row>
    <row r="31" spans="1:10" ht="15.75" customHeight="1" x14ac:dyDescent="0.25">
      <c r="A31" s="9"/>
      <c r="B31" s="13"/>
      <c r="C31" s="13"/>
      <c r="D31" s="13"/>
      <c r="E31" s="13"/>
      <c r="F31" s="9"/>
      <c r="G31" s="18"/>
      <c r="H31" s="18"/>
      <c r="I31" s="18"/>
      <c r="J3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1"/>
  <sheetViews>
    <sheetView workbookViewId="0">
      <selection activeCell="S3" sqref="S3"/>
    </sheetView>
  </sheetViews>
  <sheetFormatPr defaultColWidth="14.42578125" defaultRowHeight="15.75" customHeight="1" x14ac:dyDescent="0.2"/>
  <cols>
    <col min="1" max="1" width="7.42578125" style="27" customWidth="1"/>
    <col min="2" max="2" width="4.42578125" style="27" bestFit="1" customWidth="1"/>
    <col min="3" max="3" width="5.140625" style="27" bestFit="1" customWidth="1"/>
    <col min="4" max="4" width="6.5703125" style="27" customWidth="1"/>
    <col min="5" max="5" width="8.42578125" style="27" bestFit="1" customWidth="1"/>
    <col min="6" max="6" width="5.140625" style="27" bestFit="1" customWidth="1"/>
    <col min="7" max="7" width="4.5703125" style="27" bestFit="1" customWidth="1"/>
    <col min="8" max="8" width="4.85546875" style="27" bestFit="1" customWidth="1"/>
    <col min="9" max="9" width="6.28515625" style="27" bestFit="1" customWidth="1"/>
    <col min="10" max="10" width="9.140625" style="27" customWidth="1"/>
    <col min="11" max="11" width="8.140625" style="27" customWidth="1"/>
    <col min="12" max="12" width="9.85546875" style="27" customWidth="1"/>
    <col min="13" max="13" width="8.5703125" style="27" customWidth="1"/>
    <col min="14" max="14" width="9.7109375" style="27" customWidth="1"/>
    <col min="15" max="15" width="6.5703125" style="27" customWidth="1"/>
    <col min="16" max="16" width="9.28515625" style="27" customWidth="1"/>
    <col min="17" max="17" width="8.7109375" style="27" customWidth="1"/>
    <col min="18" max="18" width="10.5703125" style="27" customWidth="1"/>
  </cols>
  <sheetData>
    <row r="1" spans="1:31" ht="12.75" x14ac:dyDescent="0.2">
      <c r="A1" s="58" t="s">
        <v>321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8"/>
      <c r="O1" s="58"/>
      <c r="P1" s="58"/>
      <c r="Q1" s="58"/>
      <c r="R1" s="58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</row>
    <row r="2" spans="1:31" ht="33" customHeight="1" x14ac:dyDescent="0.2">
      <c r="A2" s="58"/>
      <c r="B2" s="58"/>
      <c r="C2" s="60"/>
      <c r="D2" s="58"/>
      <c r="E2" s="60"/>
      <c r="F2" s="58"/>
      <c r="G2" s="58"/>
      <c r="H2" s="58"/>
      <c r="I2" s="58"/>
      <c r="J2" s="58"/>
      <c r="K2" s="61" t="s">
        <v>0</v>
      </c>
      <c r="L2" s="62"/>
      <c r="M2" s="58"/>
      <c r="N2" s="58"/>
      <c r="O2" s="61" t="s">
        <v>1</v>
      </c>
      <c r="P2" s="62"/>
      <c r="Q2" s="58"/>
      <c r="R2" s="58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</row>
    <row r="3" spans="1:31" ht="33.75" x14ac:dyDescent="0.2">
      <c r="A3" s="49" t="s">
        <v>322</v>
      </c>
      <c r="B3" s="49" t="s">
        <v>2</v>
      </c>
      <c r="C3" s="63" t="s">
        <v>3</v>
      </c>
      <c r="D3" s="49" t="s">
        <v>244</v>
      </c>
      <c r="E3" s="63" t="s">
        <v>323</v>
      </c>
      <c r="F3" s="49" t="s">
        <v>5</v>
      </c>
      <c r="G3" s="49" t="s">
        <v>6</v>
      </c>
      <c r="H3" s="49" t="s">
        <v>7</v>
      </c>
      <c r="I3" s="49" t="s">
        <v>324</v>
      </c>
      <c r="J3" s="49" t="s">
        <v>8</v>
      </c>
      <c r="K3" s="49" t="s">
        <v>9</v>
      </c>
      <c r="L3" s="49" t="s">
        <v>10</v>
      </c>
      <c r="M3" s="49" t="s">
        <v>11</v>
      </c>
      <c r="N3" s="49" t="s">
        <v>12</v>
      </c>
      <c r="O3" s="49" t="s">
        <v>9</v>
      </c>
      <c r="P3" s="49" t="s">
        <v>10</v>
      </c>
      <c r="Q3" s="49" t="s">
        <v>11</v>
      </c>
      <c r="R3" s="49" t="s">
        <v>12</v>
      </c>
      <c r="S3" s="6"/>
      <c r="T3" s="6"/>
      <c r="U3" s="6"/>
      <c r="V3" s="6"/>
      <c r="W3" s="3"/>
      <c r="X3" s="3"/>
      <c r="Y3" s="3"/>
      <c r="Z3" s="3"/>
      <c r="AA3" s="3"/>
      <c r="AB3" s="4"/>
      <c r="AC3" s="4"/>
      <c r="AD3" s="4"/>
      <c r="AE3" s="4"/>
    </row>
    <row r="4" spans="1:31" ht="12.75" x14ac:dyDescent="0.2">
      <c r="A4" s="31">
        <v>3</v>
      </c>
      <c r="B4" s="31">
        <v>1</v>
      </c>
      <c r="C4" s="64">
        <v>9.2558100000000003</v>
      </c>
      <c r="D4" s="27" t="s">
        <v>245</v>
      </c>
      <c r="E4" s="65" t="s">
        <v>14</v>
      </c>
      <c r="F4" s="31">
        <v>2027</v>
      </c>
      <c r="G4" s="31">
        <v>42</v>
      </c>
      <c r="H4" s="31">
        <v>954</v>
      </c>
      <c r="I4" s="66">
        <v>0.47060000000000002</v>
      </c>
      <c r="J4" s="67">
        <v>1330.3430000000001</v>
      </c>
      <c r="K4" s="66">
        <v>0.41099999999999998</v>
      </c>
      <c r="L4" s="66">
        <v>0.68869999999999998</v>
      </c>
      <c r="M4" s="66">
        <v>0.39119999999999999</v>
      </c>
      <c r="N4" s="66">
        <v>0.72619999999999996</v>
      </c>
      <c r="O4" s="66">
        <v>0.26190000000000002</v>
      </c>
      <c r="P4" s="66">
        <v>0.83330000000000004</v>
      </c>
      <c r="Q4" s="66">
        <v>0.26190000000000002</v>
      </c>
      <c r="R4" s="66">
        <v>0.76190000000000002</v>
      </c>
      <c r="S4" s="1"/>
      <c r="T4" s="7"/>
      <c r="U4" s="1"/>
      <c r="V4" s="1"/>
      <c r="W4" s="1"/>
      <c r="X4" s="1"/>
      <c r="Y4" s="1"/>
      <c r="Z4" s="1"/>
      <c r="AA4" s="1"/>
      <c r="AB4" s="2"/>
      <c r="AC4" s="2"/>
      <c r="AD4" s="2"/>
      <c r="AE4" s="2"/>
    </row>
    <row r="5" spans="1:31" ht="12.75" x14ac:dyDescent="0.2">
      <c r="A5" s="31">
        <v>34</v>
      </c>
      <c r="B5" s="31">
        <v>2</v>
      </c>
      <c r="C5" s="64">
        <v>7.5816540000000003</v>
      </c>
      <c r="D5" s="27" t="s">
        <v>245</v>
      </c>
      <c r="E5" s="65" t="s">
        <v>14</v>
      </c>
      <c r="F5" s="31">
        <v>2397</v>
      </c>
      <c r="G5" s="31">
        <v>55</v>
      </c>
      <c r="H5" s="31">
        <v>915</v>
      </c>
      <c r="I5" s="66">
        <v>0.38169999999999998</v>
      </c>
      <c r="J5" s="67">
        <v>820.35929999999996</v>
      </c>
      <c r="K5" s="66">
        <v>0.3634</v>
      </c>
      <c r="L5" s="66">
        <v>0.67</v>
      </c>
      <c r="M5" s="66">
        <v>0.3246</v>
      </c>
      <c r="N5" s="66">
        <v>0.6704</v>
      </c>
      <c r="O5" s="66">
        <v>0.1273</v>
      </c>
      <c r="P5" s="66">
        <v>0.43640000000000001</v>
      </c>
      <c r="Q5" s="66">
        <v>0.1636</v>
      </c>
      <c r="R5" s="66">
        <v>0.47270000000000001</v>
      </c>
      <c r="S5" s="1"/>
      <c r="T5" s="7"/>
      <c r="U5" s="1"/>
      <c r="V5" s="1"/>
      <c r="W5" s="1"/>
      <c r="X5" s="1"/>
      <c r="Y5" s="1"/>
      <c r="Z5" s="1"/>
      <c r="AA5" s="1"/>
      <c r="AB5" s="2"/>
      <c r="AC5" s="2"/>
      <c r="AD5" s="2"/>
      <c r="AE5" s="2"/>
    </row>
    <row r="6" spans="1:31" ht="12.75" x14ac:dyDescent="0.2">
      <c r="A6" s="31">
        <v>2</v>
      </c>
      <c r="B6" s="31">
        <v>3</v>
      </c>
      <c r="C6" s="64">
        <v>7.395213</v>
      </c>
      <c r="D6" s="27" t="s">
        <v>245</v>
      </c>
      <c r="E6" s="65" t="s">
        <v>17</v>
      </c>
      <c r="F6" s="31">
        <v>3241</v>
      </c>
      <c r="G6" s="31">
        <v>72</v>
      </c>
      <c r="H6" s="31">
        <v>1760</v>
      </c>
      <c r="I6" s="66">
        <v>0.54300000000000004</v>
      </c>
      <c r="J6" s="67">
        <v>491.73090000000002</v>
      </c>
      <c r="K6" s="66">
        <v>1.7899999999999999E-2</v>
      </c>
      <c r="L6" s="66">
        <v>2.6800000000000001E-2</v>
      </c>
      <c r="M6" s="66">
        <v>6.1999999999999998E-3</v>
      </c>
      <c r="N6" s="66">
        <v>1.17E-2</v>
      </c>
      <c r="O6" s="66">
        <v>6.9400000000000003E-2</v>
      </c>
      <c r="P6" s="66">
        <v>6.9400000000000003E-2</v>
      </c>
      <c r="Q6" s="66">
        <v>0</v>
      </c>
      <c r="R6" s="66">
        <v>0</v>
      </c>
      <c r="S6" s="1"/>
      <c r="T6" s="7"/>
      <c r="U6" s="1"/>
      <c r="V6" s="1"/>
      <c r="W6" s="1"/>
      <c r="X6" s="1"/>
      <c r="Y6" s="1"/>
      <c r="Z6" s="1"/>
      <c r="AA6" s="1"/>
      <c r="AB6" s="2"/>
      <c r="AC6" s="2"/>
      <c r="AD6" s="2"/>
      <c r="AE6" s="2"/>
    </row>
    <row r="7" spans="1:31" ht="12.75" x14ac:dyDescent="0.2">
      <c r="A7" s="31">
        <v>52</v>
      </c>
      <c r="B7" s="31">
        <v>4</v>
      </c>
      <c r="C7" s="64">
        <v>6.9543400000000002</v>
      </c>
      <c r="D7" s="27" t="s">
        <v>245</v>
      </c>
      <c r="E7" s="65" t="s">
        <v>19</v>
      </c>
      <c r="F7" s="31">
        <v>536</v>
      </c>
      <c r="G7" s="31">
        <v>13</v>
      </c>
      <c r="H7" s="31">
        <v>388</v>
      </c>
      <c r="I7" s="66">
        <v>0.72389999999999999</v>
      </c>
      <c r="J7" s="67">
        <v>1312.701</v>
      </c>
      <c r="K7" s="66">
        <v>0.1716</v>
      </c>
      <c r="L7" s="66">
        <v>0.30409999999999998</v>
      </c>
      <c r="M7" s="66">
        <v>0.1119</v>
      </c>
      <c r="N7" s="66">
        <v>0.3004</v>
      </c>
      <c r="O7" s="66">
        <v>0</v>
      </c>
      <c r="P7" s="66">
        <v>0.23080000000000001</v>
      </c>
      <c r="Q7" s="66">
        <v>0</v>
      </c>
      <c r="R7" s="66">
        <v>0.30769999999999997</v>
      </c>
      <c r="S7" s="1"/>
      <c r="T7" s="7"/>
      <c r="U7" s="1"/>
      <c r="V7" s="1"/>
      <c r="W7" s="1"/>
      <c r="X7" s="1"/>
      <c r="Y7" s="1"/>
      <c r="Z7" s="1"/>
      <c r="AA7" s="1"/>
      <c r="AB7" s="2"/>
      <c r="AC7" s="2"/>
      <c r="AD7" s="2"/>
      <c r="AE7" s="2"/>
    </row>
    <row r="8" spans="1:31" ht="12.75" x14ac:dyDescent="0.2">
      <c r="A8" s="31">
        <v>6</v>
      </c>
      <c r="B8" s="31">
        <v>5</v>
      </c>
      <c r="C8" s="64">
        <v>6.4820200000000003</v>
      </c>
      <c r="D8" s="27" t="s">
        <v>245</v>
      </c>
      <c r="E8" s="65" t="s">
        <v>17</v>
      </c>
      <c r="F8" s="31">
        <v>2604</v>
      </c>
      <c r="G8" s="31">
        <v>66</v>
      </c>
      <c r="H8" s="31">
        <v>1612</v>
      </c>
      <c r="I8" s="66">
        <v>0.61899999999999999</v>
      </c>
      <c r="J8" s="67">
        <v>482.55930000000001</v>
      </c>
      <c r="K8" s="66">
        <v>1.34E-2</v>
      </c>
      <c r="L8" s="66">
        <v>1.9599999999999999E-2</v>
      </c>
      <c r="M8" s="66">
        <v>1.11E-2</v>
      </c>
      <c r="N8" s="66">
        <v>2.1100000000000001E-2</v>
      </c>
      <c r="O8" s="66">
        <v>1.52E-2</v>
      </c>
      <c r="P8" s="66">
        <v>3.0300000000000001E-2</v>
      </c>
      <c r="Q8" s="66">
        <v>0</v>
      </c>
      <c r="R8" s="66">
        <v>0</v>
      </c>
      <c r="S8" s="1"/>
      <c r="T8" s="7"/>
      <c r="U8" s="1"/>
      <c r="V8" s="1"/>
      <c r="W8" s="1"/>
      <c r="X8" s="1"/>
      <c r="Y8" s="1"/>
      <c r="Z8" s="1"/>
      <c r="AA8" s="1"/>
      <c r="AB8" s="2"/>
      <c r="AC8" s="2"/>
      <c r="AD8" s="2"/>
      <c r="AE8" s="2"/>
    </row>
    <row r="9" spans="1:31" ht="12.75" x14ac:dyDescent="0.2">
      <c r="A9" s="31">
        <v>10</v>
      </c>
      <c r="B9" s="31">
        <v>6</v>
      </c>
      <c r="C9" s="64">
        <v>6.299639</v>
      </c>
      <c r="D9" s="27" t="s">
        <v>245</v>
      </c>
      <c r="E9" s="65" t="s">
        <v>22</v>
      </c>
      <c r="F9" s="31">
        <v>2659</v>
      </c>
      <c r="G9" s="31">
        <v>71</v>
      </c>
      <c r="H9" s="31">
        <v>1099</v>
      </c>
      <c r="I9" s="66">
        <v>0.4133</v>
      </c>
      <c r="J9" s="67">
        <v>505.39609999999999</v>
      </c>
      <c r="K9" s="66">
        <v>5.2999999999999999E-2</v>
      </c>
      <c r="L9" s="66">
        <v>0.1173</v>
      </c>
      <c r="M9" s="66">
        <v>0.1192</v>
      </c>
      <c r="N9" s="66">
        <v>0.1583</v>
      </c>
      <c r="O9" s="66">
        <v>0.1268</v>
      </c>
      <c r="P9" s="66">
        <v>0.19719999999999999</v>
      </c>
      <c r="Q9" s="66">
        <v>4.2299999999999997E-2</v>
      </c>
      <c r="R9" s="66">
        <v>9.8599999999999993E-2</v>
      </c>
      <c r="S9" s="1"/>
      <c r="T9" s="7"/>
      <c r="U9" s="1"/>
      <c r="V9" s="1"/>
      <c r="W9" s="1"/>
      <c r="X9" s="1"/>
      <c r="Y9" s="1"/>
      <c r="Z9" s="1"/>
      <c r="AA9" s="1"/>
      <c r="AB9" s="2"/>
      <c r="AC9" s="2"/>
      <c r="AD9" s="2"/>
      <c r="AE9" s="2"/>
    </row>
    <row r="10" spans="1:31" ht="12.75" x14ac:dyDescent="0.2">
      <c r="A10" s="31">
        <v>59</v>
      </c>
      <c r="B10" s="31">
        <v>7</v>
      </c>
      <c r="C10" s="64">
        <v>5.7649889999999999</v>
      </c>
      <c r="D10" s="27" t="s">
        <v>245</v>
      </c>
      <c r="E10" s="65" t="s">
        <v>14</v>
      </c>
      <c r="F10" s="31">
        <v>1780</v>
      </c>
      <c r="G10" s="31">
        <v>49</v>
      </c>
      <c r="H10" s="31">
        <v>484</v>
      </c>
      <c r="I10" s="66">
        <v>0.27189999999999998</v>
      </c>
      <c r="J10" s="67">
        <v>629.51739999999995</v>
      </c>
      <c r="K10" s="66">
        <v>0.5292</v>
      </c>
      <c r="L10" s="66">
        <v>0.65280000000000005</v>
      </c>
      <c r="M10" s="66">
        <v>0.51459999999999995</v>
      </c>
      <c r="N10" s="66">
        <v>0.62360000000000004</v>
      </c>
      <c r="O10" s="66">
        <v>0.46939999999999998</v>
      </c>
      <c r="P10" s="66">
        <v>0.59179999999999999</v>
      </c>
      <c r="Q10" s="66">
        <v>0.42859999999999998</v>
      </c>
      <c r="R10" s="66">
        <v>0.46939999999999998</v>
      </c>
      <c r="S10" s="1"/>
      <c r="T10" s="7"/>
      <c r="U10" s="1"/>
      <c r="V10" s="1"/>
      <c r="W10" s="1"/>
      <c r="X10" s="1"/>
      <c r="Y10" s="1"/>
      <c r="Z10" s="1"/>
      <c r="AA10" s="1"/>
      <c r="AB10" s="2"/>
      <c r="AC10" s="2"/>
      <c r="AD10" s="2"/>
      <c r="AE10" s="2"/>
    </row>
    <row r="11" spans="1:31" ht="12.75" x14ac:dyDescent="0.2">
      <c r="A11" s="31">
        <v>36</v>
      </c>
      <c r="B11" s="31">
        <v>8</v>
      </c>
      <c r="C11" s="64">
        <v>5.5137989999999997</v>
      </c>
      <c r="D11" s="27" t="s">
        <v>245</v>
      </c>
      <c r="E11" s="65" t="s">
        <v>17</v>
      </c>
      <c r="F11" s="31">
        <v>1076</v>
      </c>
      <c r="G11" s="31">
        <v>38</v>
      </c>
      <c r="H11" s="31">
        <v>268</v>
      </c>
      <c r="I11" s="66">
        <v>0.24909999999999999</v>
      </c>
      <c r="J11" s="67">
        <v>245.85669999999999</v>
      </c>
      <c r="K11" s="66">
        <v>4.5999999999999999E-3</v>
      </c>
      <c r="L11" s="66">
        <v>1.21E-2</v>
      </c>
      <c r="M11" s="66">
        <v>0</v>
      </c>
      <c r="N11" s="66">
        <v>1.9E-3</v>
      </c>
      <c r="O11" s="66">
        <v>2.63E-2</v>
      </c>
      <c r="P11" s="66">
        <v>7.8899999999999998E-2</v>
      </c>
      <c r="Q11" s="66">
        <v>0</v>
      </c>
      <c r="R11" s="66">
        <v>0</v>
      </c>
      <c r="S11" s="1"/>
      <c r="T11" s="7"/>
      <c r="U11" s="1"/>
      <c r="V11" s="1"/>
      <c r="W11" s="1"/>
      <c r="X11" s="1"/>
      <c r="Y11" s="1"/>
      <c r="Z11" s="1"/>
      <c r="AA11" s="1"/>
      <c r="AB11" s="2"/>
      <c r="AC11" s="2"/>
      <c r="AD11" s="2"/>
      <c r="AE11" s="2"/>
    </row>
    <row r="12" spans="1:31" ht="12.75" x14ac:dyDescent="0.2">
      <c r="A12" s="31">
        <v>50</v>
      </c>
      <c r="B12" s="31">
        <v>9</v>
      </c>
      <c r="C12" s="64">
        <v>5.4231509999999998</v>
      </c>
      <c r="D12" s="27" t="s">
        <v>245</v>
      </c>
      <c r="E12" s="65" t="s">
        <v>19</v>
      </c>
      <c r="F12" s="31">
        <v>1529</v>
      </c>
      <c r="G12" s="31">
        <v>22</v>
      </c>
      <c r="H12" s="31">
        <v>1273</v>
      </c>
      <c r="I12" s="66">
        <v>0.83260000000000001</v>
      </c>
      <c r="J12" s="67">
        <v>611.93050000000005</v>
      </c>
      <c r="K12" s="66">
        <v>1.77E-2</v>
      </c>
      <c r="L12" s="66">
        <v>2.4199999999999999E-2</v>
      </c>
      <c r="M12" s="66">
        <v>9.1999999999999998E-3</v>
      </c>
      <c r="N12" s="66">
        <v>9.7999999999999997E-3</v>
      </c>
      <c r="O12" s="66">
        <v>0.2273</v>
      </c>
      <c r="P12" s="66">
        <v>0.2273</v>
      </c>
      <c r="Q12" s="66">
        <v>9.0899999999999995E-2</v>
      </c>
      <c r="R12" s="66">
        <v>9.0899999999999995E-2</v>
      </c>
      <c r="S12" s="1"/>
      <c r="T12" s="7"/>
      <c r="U12" s="1"/>
      <c r="V12" s="1"/>
      <c r="W12" s="1"/>
      <c r="X12" s="1"/>
      <c r="Y12" s="1"/>
      <c r="Z12" s="1"/>
      <c r="AA12" s="1"/>
      <c r="AB12" s="2"/>
      <c r="AC12" s="2"/>
      <c r="AD12" s="2"/>
      <c r="AE12" s="2"/>
    </row>
    <row r="13" spans="1:31" ht="12.75" x14ac:dyDescent="0.2">
      <c r="A13" s="31">
        <v>28</v>
      </c>
      <c r="B13" s="31">
        <v>10</v>
      </c>
      <c r="C13" s="64">
        <v>5.3834350000000004</v>
      </c>
      <c r="D13" s="27" t="s">
        <v>245</v>
      </c>
      <c r="E13" s="65" t="s">
        <v>27</v>
      </c>
      <c r="F13" s="31">
        <v>1665</v>
      </c>
      <c r="G13" s="31">
        <v>37</v>
      </c>
      <c r="H13" s="31">
        <v>944</v>
      </c>
      <c r="I13" s="66">
        <v>0.56699999999999995</v>
      </c>
      <c r="J13" s="67">
        <v>553.8741</v>
      </c>
      <c r="K13" s="66">
        <v>1.9800000000000002E-2</v>
      </c>
      <c r="L13" s="66">
        <v>2.64E-2</v>
      </c>
      <c r="M13" s="66">
        <v>5.4000000000000003E-3</v>
      </c>
      <c r="N13" s="66">
        <v>8.9999999999999993E-3</v>
      </c>
      <c r="O13" s="66">
        <v>0</v>
      </c>
      <c r="P13" s="66">
        <v>0</v>
      </c>
      <c r="Q13" s="66">
        <v>0</v>
      </c>
      <c r="R13" s="66">
        <v>0</v>
      </c>
      <c r="S13" s="1"/>
      <c r="T13" s="7"/>
      <c r="U13" s="1"/>
      <c r="V13" s="1"/>
      <c r="W13" s="1"/>
      <c r="X13" s="1"/>
      <c r="Y13" s="1"/>
      <c r="Z13" s="1"/>
      <c r="AA13" s="1"/>
      <c r="AB13" s="2"/>
      <c r="AC13" s="2"/>
      <c r="AD13" s="2"/>
      <c r="AE13" s="2"/>
    </row>
    <row r="14" spans="1:31" ht="12.75" x14ac:dyDescent="0.2">
      <c r="A14" s="31">
        <v>9</v>
      </c>
      <c r="B14" s="31">
        <v>11</v>
      </c>
      <c r="C14" s="64">
        <v>5.0997620000000001</v>
      </c>
      <c r="D14" s="27" t="s">
        <v>245</v>
      </c>
      <c r="E14" s="27" t="s">
        <v>17</v>
      </c>
      <c r="F14" s="31">
        <v>2247</v>
      </c>
      <c r="G14" s="31">
        <v>36</v>
      </c>
      <c r="H14" s="31">
        <v>1209</v>
      </c>
      <c r="I14" s="66">
        <v>0.53810000000000002</v>
      </c>
      <c r="J14" s="67">
        <v>315.88459999999998</v>
      </c>
      <c r="K14" s="66">
        <v>1.47E-2</v>
      </c>
      <c r="L14" s="66">
        <v>4.5400000000000003E-2</v>
      </c>
      <c r="M14" s="66">
        <v>1.2500000000000001E-2</v>
      </c>
      <c r="N14" s="66">
        <v>1.7399999999999999E-2</v>
      </c>
      <c r="O14" s="66">
        <v>5.5599999999999997E-2</v>
      </c>
      <c r="P14" s="66">
        <v>0.1111</v>
      </c>
      <c r="Q14" s="66">
        <v>0</v>
      </c>
      <c r="R14" s="66">
        <v>0</v>
      </c>
      <c r="S14" s="1"/>
      <c r="T14" s="7"/>
      <c r="U14" s="1"/>
      <c r="V14" s="1"/>
      <c r="W14" s="2"/>
      <c r="X14" s="2"/>
      <c r="Y14" s="2"/>
      <c r="Z14" s="2"/>
      <c r="AA14" s="2"/>
      <c r="AB14" s="2"/>
      <c r="AC14" s="2"/>
      <c r="AD14" s="2"/>
      <c r="AE14" s="2"/>
    </row>
    <row r="15" spans="1:31" ht="12.75" x14ac:dyDescent="0.2">
      <c r="A15" s="31">
        <v>48</v>
      </c>
      <c r="B15" s="31">
        <v>12</v>
      </c>
      <c r="C15" s="64">
        <v>4.8495080000000002</v>
      </c>
      <c r="D15" s="27" t="s">
        <v>245</v>
      </c>
      <c r="E15" s="27" t="s">
        <v>17</v>
      </c>
      <c r="F15" s="31">
        <v>1603</v>
      </c>
      <c r="G15" s="31">
        <v>67</v>
      </c>
      <c r="H15" s="31">
        <v>1176</v>
      </c>
      <c r="I15" s="66">
        <v>0.73360000000000003</v>
      </c>
      <c r="J15" s="67">
        <v>452.00619999999998</v>
      </c>
      <c r="K15" s="66">
        <v>9.4000000000000004E-3</v>
      </c>
      <c r="L15" s="66">
        <v>2.6200000000000001E-2</v>
      </c>
      <c r="M15" s="66">
        <v>6.1999999999999998E-3</v>
      </c>
      <c r="N15" s="66">
        <v>8.6999999999999994E-3</v>
      </c>
      <c r="O15" s="66">
        <v>0</v>
      </c>
      <c r="P15" s="66">
        <v>0</v>
      </c>
      <c r="Q15" s="66">
        <v>0</v>
      </c>
      <c r="R15" s="66">
        <v>0</v>
      </c>
      <c r="S15" s="1"/>
      <c r="T15" s="7"/>
      <c r="U15" s="1"/>
      <c r="V15" s="1"/>
      <c r="W15" s="2"/>
      <c r="X15" s="2"/>
      <c r="Y15" s="2"/>
      <c r="Z15" s="2"/>
      <c r="AA15" s="2"/>
      <c r="AB15" s="2"/>
      <c r="AC15" s="2"/>
      <c r="AD15" s="2"/>
      <c r="AE15" s="2"/>
    </row>
    <row r="16" spans="1:31" ht="12.75" x14ac:dyDescent="0.2">
      <c r="A16" s="31">
        <v>33</v>
      </c>
      <c r="B16" s="31">
        <v>13</v>
      </c>
      <c r="C16" s="64">
        <v>4.6226440000000002</v>
      </c>
      <c r="D16" s="27" t="s">
        <v>245</v>
      </c>
      <c r="E16" s="27" t="s">
        <v>22</v>
      </c>
      <c r="F16" s="31">
        <v>1731</v>
      </c>
      <c r="G16" s="31">
        <v>76</v>
      </c>
      <c r="H16" s="31">
        <v>286</v>
      </c>
      <c r="I16" s="66">
        <v>0.16520000000000001</v>
      </c>
      <c r="J16" s="67">
        <v>392.07159999999999</v>
      </c>
      <c r="K16" s="66">
        <v>3.8100000000000002E-2</v>
      </c>
      <c r="L16" s="66">
        <v>8.3799999999999999E-2</v>
      </c>
      <c r="M16" s="66">
        <v>6.7599999999999993E-2</v>
      </c>
      <c r="N16" s="66">
        <v>0.1109</v>
      </c>
      <c r="O16" s="66">
        <v>1.32E-2</v>
      </c>
      <c r="P16" s="66">
        <v>5.2600000000000001E-2</v>
      </c>
      <c r="Q16" s="66">
        <v>2.63E-2</v>
      </c>
      <c r="R16" s="66">
        <v>2.63E-2</v>
      </c>
      <c r="S16" s="1"/>
      <c r="T16" s="7"/>
      <c r="U16" s="1"/>
      <c r="V16" s="1"/>
      <c r="W16" s="2"/>
      <c r="X16" s="2"/>
      <c r="Y16" s="2"/>
      <c r="Z16" s="2"/>
      <c r="AA16" s="2"/>
      <c r="AB16" s="2"/>
      <c r="AC16" s="2"/>
      <c r="AD16" s="2"/>
      <c r="AE16" s="2"/>
    </row>
    <row r="17" spans="1:31" ht="12.75" x14ac:dyDescent="0.2">
      <c r="A17" s="31">
        <v>24</v>
      </c>
      <c r="B17" s="31">
        <v>14</v>
      </c>
      <c r="C17" s="64">
        <v>4.5989409999999999</v>
      </c>
      <c r="D17" s="27" t="s">
        <v>245</v>
      </c>
      <c r="E17" s="27" t="s">
        <v>17</v>
      </c>
      <c r="F17" s="31">
        <v>1810</v>
      </c>
      <c r="G17" s="31">
        <v>61</v>
      </c>
      <c r="H17" s="31">
        <v>910</v>
      </c>
      <c r="I17" s="66">
        <v>0.50280000000000002</v>
      </c>
      <c r="J17" s="67">
        <v>316.3759</v>
      </c>
      <c r="K17" s="66">
        <v>2.4899999999999999E-2</v>
      </c>
      <c r="L17" s="66">
        <v>3.3099999999999997E-2</v>
      </c>
      <c r="M17" s="66">
        <v>9.9000000000000008E-3</v>
      </c>
      <c r="N17" s="66">
        <v>1.6E-2</v>
      </c>
      <c r="O17" s="66">
        <v>8.2000000000000003E-2</v>
      </c>
      <c r="P17" s="66">
        <v>9.8400000000000001E-2</v>
      </c>
      <c r="Q17" s="66">
        <v>4.9200000000000001E-2</v>
      </c>
      <c r="R17" s="66">
        <v>4.9200000000000001E-2</v>
      </c>
      <c r="S17" s="6"/>
      <c r="T17" s="7"/>
      <c r="U17" s="6"/>
      <c r="V17" s="6"/>
      <c r="W17" s="2"/>
      <c r="X17" s="2"/>
      <c r="Y17" s="2"/>
      <c r="Z17" s="2"/>
      <c r="AA17" s="2"/>
      <c r="AB17" s="2"/>
      <c r="AC17" s="2"/>
      <c r="AD17" s="2"/>
      <c r="AE17" s="2"/>
    </row>
    <row r="18" spans="1:31" ht="12.75" x14ac:dyDescent="0.2">
      <c r="A18" s="31">
        <v>15</v>
      </c>
      <c r="B18" s="31">
        <v>15</v>
      </c>
      <c r="C18" s="64">
        <v>4.3375500000000002</v>
      </c>
      <c r="D18" s="27" t="s">
        <v>245</v>
      </c>
      <c r="E18" s="27" t="s">
        <v>27</v>
      </c>
      <c r="F18" s="31">
        <v>765</v>
      </c>
      <c r="G18" s="31">
        <v>24</v>
      </c>
      <c r="H18" s="31">
        <v>424</v>
      </c>
      <c r="I18" s="66">
        <v>0.55420000000000003</v>
      </c>
      <c r="J18" s="67">
        <v>173.62819999999999</v>
      </c>
      <c r="K18" s="66">
        <v>2.75E-2</v>
      </c>
      <c r="L18" s="66">
        <v>5.2299999999999999E-2</v>
      </c>
      <c r="M18" s="66">
        <v>6.4999999999999997E-3</v>
      </c>
      <c r="N18" s="66">
        <v>3.0099999999999998E-2</v>
      </c>
      <c r="O18" s="66">
        <v>0</v>
      </c>
      <c r="P18" s="66">
        <v>8.3299999999999999E-2</v>
      </c>
      <c r="Q18" s="66">
        <v>0</v>
      </c>
      <c r="R18" s="66">
        <v>0</v>
      </c>
      <c r="S18" s="1"/>
      <c r="T18" s="7"/>
      <c r="U18" s="1"/>
      <c r="V18" s="1"/>
      <c r="W18" s="2"/>
      <c r="X18" s="2"/>
      <c r="Y18" s="2"/>
      <c r="Z18" s="2"/>
      <c r="AA18" s="2"/>
      <c r="AB18" s="2"/>
      <c r="AC18" s="2"/>
      <c r="AD18" s="2"/>
      <c r="AE18" s="2"/>
    </row>
    <row r="19" spans="1:31" ht="12.75" x14ac:dyDescent="0.2">
      <c r="A19" s="31">
        <v>106</v>
      </c>
      <c r="B19" s="31">
        <v>16</v>
      </c>
      <c r="C19" s="64">
        <v>4.0361029999999998</v>
      </c>
      <c r="D19" s="27" t="s">
        <v>245</v>
      </c>
      <c r="E19" s="27" t="s">
        <v>34</v>
      </c>
      <c r="F19" s="31">
        <v>15</v>
      </c>
      <c r="G19" s="31">
        <v>0</v>
      </c>
      <c r="H19" s="31">
        <v>0</v>
      </c>
      <c r="I19" s="66">
        <v>0</v>
      </c>
      <c r="J19" s="67">
        <v>29.301590000000001</v>
      </c>
      <c r="K19" s="66">
        <v>6.6699999999999995E-2</v>
      </c>
      <c r="L19" s="66">
        <v>0.5333</v>
      </c>
      <c r="M19" s="66">
        <v>0</v>
      </c>
      <c r="N19" s="66">
        <v>0.2</v>
      </c>
      <c r="O19" s="66" t="s">
        <v>35</v>
      </c>
      <c r="P19" s="66" t="s">
        <v>35</v>
      </c>
      <c r="Q19" s="66" t="s">
        <v>35</v>
      </c>
      <c r="R19" s="66" t="s">
        <v>35</v>
      </c>
      <c r="S19" s="1"/>
      <c r="T19" s="5"/>
      <c r="U19" s="1"/>
      <c r="V19" s="1"/>
      <c r="W19" s="2"/>
      <c r="X19" s="2"/>
      <c r="Y19" s="2"/>
      <c r="Z19" s="2"/>
      <c r="AA19" s="2"/>
      <c r="AB19" s="2"/>
      <c r="AC19" s="2"/>
      <c r="AD19" s="2"/>
      <c r="AE19" s="2"/>
    </row>
    <row r="20" spans="1:31" ht="12.75" x14ac:dyDescent="0.2">
      <c r="A20" s="31">
        <v>90</v>
      </c>
      <c r="B20" s="31">
        <v>17</v>
      </c>
      <c r="C20" s="64">
        <v>3.9118659999999998</v>
      </c>
      <c r="D20" s="27" t="s">
        <v>246</v>
      </c>
      <c r="E20" s="27" t="s">
        <v>27</v>
      </c>
      <c r="F20" s="31">
        <v>420</v>
      </c>
      <c r="G20" s="31">
        <v>9</v>
      </c>
      <c r="H20" s="31">
        <v>372</v>
      </c>
      <c r="I20" s="66">
        <v>0.88570000000000004</v>
      </c>
      <c r="J20" s="67">
        <v>238.12379999999999</v>
      </c>
      <c r="K20" s="66">
        <v>5.2400000000000002E-2</v>
      </c>
      <c r="L20" s="66">
        <v>0.1167</v>
      </c>
      <c r="M20" s="66">
        <v>5.4800000000000001E-2</v>
      </c>
      <c r="N20" s="66">
        <v>0.1</v>
      </c>
      <c r="O20" s="66">
        <v>0.1111</v>
      </c>
      <c r="P20" s="66">
        <v>0.33329999999999999</v>
      </c>
      <c r="Q20" s="66">
        <v>0.1111</v>
      </c>
      <c r="R20" s="66">
        <v>0.22220000000000001</v>
      </c>
      <c r="S20" s="6"/>
      <c r="T20" s="7"/>
      <c r="U20" s="6"/>
      <c r="V20" s="6"/>
      <c r="W20" s="2"/>
      <c r="X20" s="2"/>
      <c r="Y20" s="2"/>
      <c r="Z20" s="2"/>
      <c r="AA20" s="2"/>
      <c r="AB20" s="2"/>
      <c r="AC20" s="2"/>
      <c r="AD20" s="2"/>
      <c r="AE20" s="2"/>
    </row>
    <row r="21" spans="1:31" ht="12.75" x14ac:dyDescent="0.2">
      <c r="A21" s="31">
        <v>47</v>
      </c>
      <c r="B21" s="31">
        <v>18</v>
      </c>
      <c r="C21" s="64">
        <v>3.8999160000000002</v>
      </c>
      <c r="D21" s="27" t="s">
        <v>246</v>
      </c>
      <c r="E21" s="27" t="s">
        <v>22</v>
      </c>
      <c r="F21" s="31">
        <v>1463</v>
      </c>
      <c r="G21" s="31">
        <v>38</v>
      </c>
      <c r="H21" s="31">
        <v>754</v>
      </c>
      <c r="I21" s="66">
        <v>0.51539999999999997</v>
      </c>
      <c r="J21" s="67">
        <v>355.69009999999997</v>
      </c>
      <c r="K21" s="66">
        <v>6.3600000000000004E-2</v>
      </c>
      <c r="L21" s="66">
        <v>0.13739999999999999</v>
      </c>
      <c r="M21" s="66">
        <v>2.2599999999999999E-2</v>
      </c>
      <c r="N21" s="66">
        <v>4.1700000000000001E-2</v>
      </c>
      <c r="O21" s="66">
        <v>7.8899999999999998E-2</v>
      </c>
      <c r="P21" s="66">
        <v>0.13159999999999999</v>
      </c>
      <c r="Q21" s="66">
        <v>2.63E-2</v>
      </c>
      <c r="R21" s="66">
        <v>2.63E-2</v>
      </c>
      <c r="S21" s="6"/>
      <c r="T21" s="7"/>
      <c r="U21" s="6"/>
      <c r="V21" s="6"/>
      <c r="W21" s="2"/>
      <c r="X21" s="2"/>
      <c r="Y21" s="2"/>
      <c r="Z21" s="2"/>
      <c r="AA21" s="2"/>
      <c r="AB21" s="2"/>
      <c r="AC21" s="2"/>
      <c r="AD21" s="2"/>
      <c r="AE21" s="2"/>
    </row>
    <row r="22" spans="1:31" ht="12.75" x14ac:dyDescent="0.2">
      <c r="A22" s="31">
        <v>20</v>
      </c>
      <c r="B22" s="31">
        <v>19</v>
      </c>
      <c r="C22" s="64">
        <v>3.8059919999999998</v>
      </c>
      <c r="D22" s="27" t="s">
        <v>246</v>
      </c>
      <c r="E22" s="27" t="s">
        <v>22</v>
      </c>
      <c r="F22" s="31">
        <v>1118</v>
      </c>
      <c r="G22" s="31">
        <v>37</v>
      </c>
      <c r="H22" s="31">
        <v>746</v>
      </c>
      <c r="I22" s="66">
        <v>0.6673</v>
      </c>
      <c r="J22" s="67">
        <v>434.21339999999998</v>
      </c>
      <c r="K22" s="66">
        <v>4.3799999999999999E-2</v>
      </c>
      <c r="L22" s="66">
        <v>0.22359999999999999</v>
      </c>
      <c r="M22" s="66">
        <v>1.52E-2</v>
      </c>
      <c r="N22" s="66">
        <v>9.6600000000000005E-2</v>
      </c>
      <c r="O22" s="66">
        <v>0</v>
      </c>
      <c r="P22" s="66">
        <v>0.1081</v>
      </c>
      <c r="Q22" s="66">
        <v>0</v>
      </c>
      <c r="R22" s="66">
        <v>0</v>
      </c>
      <c r="S22" s="1"/>
      <c r="T22" s="7"/>
      <c r="U22" s="1"/>
      <c r="V22" s="1"/>
      <c r="W22" s="2"/>
      <c r="X22" s="2"/>
      <c r="Y22" s="2"/>
      <c r="Z22" s="2"/>
      <c r="AA22" s="2"/>
      <c r="AB22" s="2"/>
      <c r="AC22" s="2"/>
      <c r="AD22" s="2"/>
      <c r="AE22" s="2"/>
    </row>
    <row r="23" spans="1:31" ht="12.75" x14ac:dyDescent="0.2">
      <c r="A23" s="31">
        <v>112</v>
      </c>
      <c r="B23" s="31">
        <v>20</v>
      </c>
      <c r="C23" s="64">
        <v>3.5827930000000001</v>
      </c>
      <c r="D23" s="27" t="s">
        <v>246</v>
      </c>
      <c r="E23" s="27" t="s">
        <v>75</v>
      </c>
      <c r="F23" s="31">
        <v>5</v>
      </c>
      <c r="G23" s="31">
        <v>0</v>
      </c>
      <c r="H23" s="31">
        <v>9</v>
      </c>
      <c r="I23" s="66">
        <v>1.8</v>
      </c>
      <c r="J23" s="67">
        <v>17.394819999999999</v>
      </c>
      <c r="K23" s="66">
        <v>0.2</v>
      </c>
      <c r="L23" s="66">
        <v>0.2</v>
      </c>
      <c r="M23" s="66">
        <v>0</v>
      </c>
      <c r="N23" s="66">
        <v>0</v>
      </c>
      <c r="O23" s="66" t="s">
        <v>35</v>
      </c>
      <c r="P23" s="66" t="s">
        <v>35</v>
      </c>
      <c r="Q23" s="66" t="s">
        <v>35</v>
      </c>
      <c r="R23" s="66" t="s">
        <v>35</v>
      </c>
      <c r="S23" s="6"/>
      <c r="T23" s="7"/>
      <c r="U23" s="6"/>
      <c r="V23" s="6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.75" x14ac:dyDescent="0.2">
      <c r="A24" s="31">
        <v>279</v>
      </c>
      <c r="B24" s="31">
        <v>21</v>
      </c>
      <c r="C24" s="64">
        <v>3.5416310000000002</v>
      </c>
      <c r="D24" s="27" t="s">
        <v>246</v>
      </c>
      <c r="E24" s="27" t="s">
        <v>75</v>
      </c>
      <c r="F24" s="31">
        <v>9</v>
      </c>
      <c r="G24" s="31">
        <v>0</v>
      </c>
      <c r="H24" s="31">
        <v>1</v>
      </c>
      <c r="I24" s="66">
        <v>0.1111</v>
      </c>
      <c r="J24" s="67">
        <v>4.4792589999999999</v>
      </c>
      <c r="K24" s="66">
        <v>0.1111</v>
      </c>
      <c r="L24" s="66">
        <v>0.33329999999999999</v>
      </c>
      <c r="M24" s="66">
        <v>0</v>
      </c>
      <c r="N24" s="66">
        <v>0</v>
      </c>
      <c r="O24" s="66" t="s">
        <v>35</v>
      </c>
      <c r="P24" s="66" t="s">
        <v>35</v>
      </c>
      <c r="Q24" s="66" t="s">
        <v>35</v>
      </c>
      <c r="R24" s="66" t="s">
        <v>35</v>
      </c>
      <c r="S24" s="1"/>
      <c r="T24" s="7"/>
      <c r="U24" s="1"/>
      <c r="V24" s="1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.75" x14ac:dyDescent="0.2">
      <c r="A25" s="31">
        <v>313</v>
      </c>
      <c r="B25" s="31">
        <v>22</v>
      </c>
      <c r="C25" s="64">
        <v>3.434558</v>
      </c>
      <c r="D25" s="27" t="s">
        <v>246</v>
      </c>
      <c r="E25" s="27" t="s">
        <v>82</v>
      </c>
      <c r="F25" s="31">
        <v>8</v>
      </c>
      <c r="G25" s="31">
        <v>0</v>
      </c>
      <c r="H25" s="31">
        <v>0</v>
      </c>
      <c r="I25" s="66">
        <v>0</v>
      </c>
      <c r="J25" s="67">
        <v>6.6665720000000004</v>
      </c>
      <c r="K25" s="66">
        <v>0</v>
      </c>
      <c r="L25" s="66">
        <v>0</v>
      </c>
      <c r="M25" s="66">
        <v>0</v>
      </c>
      <c r="N25" s="66">
        <v>0</v>
      </c>
      <c r="O25" s="66" t="s">
        <v>35</v>
      </c>
      <c r="P25" s="66" t="s">
        <v>35</v>
      </c>
      <c r="Q25" s="66" t="s">
        <v>35</v>
      </c>
      <c r="R25" s="66" t="s">
        <v>35</v>
      </c>
      <c r="S25" s="6"/>
      <c r="T25" s="7"/>
      <c r="U25" s="6"/>
      <c r="V25" s="6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 x14ac:dyDescent="0.2">
      <c r="A26" s="31">
        <v>192</v>
      </c>
      <c r="B26" s="31">
        <v>23</v>
      </c>
      <c r="C26" s="64">
        <v>3.351064</v>
      </c>
      <c r="D26" s="27" t="s">
        <v>246</v>
      </c>
      <c r="E26" s="27" t="s">
        <v>17</v>
      </c>
      <c r="F26" s="31">
        <v>26</v>
      </c>
      <c r="G26" s="31">
        <v>0</v>
      </c>
      <c r="H26" s="31">
        <v>18</v>
      </c>
      <c r="I26" s="66">
        <v>0.69230000000000003</v>
      </c>
      <c r="J26" s="67">
        <v>30.585319999999999</v>
      </c>
      <c r="K26" s="66">
        <v>0</v>
      </c>
      <c r="L26" s="66">
        <v>7.6899999999999996E-2</v>
      </c>
      <c r="M26" s="66">
        <v>0</v>
      </c>
      <c r="N26" s="66">
        <v>0.1154</v>
      </c>
      <c r="O26" s="66" t="s">
        <v>35</v>
      </c>
      <c r="P26" s="66" t="s">
        <v>35</v>
      </c>
      <c r="Q26" s="66" t="s">
        <v>35</v>
      </c>
      <c r="R26" s="66" t="s">
        <v>35</v>
      </c>
      <c r="S26" s="6"/>
      <c r="T26" s="7"/>
      <c r="U26" s="6"/>
      <c r="V26" s="6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 x14ac:dyDescent="0.2">
      <c r="A27" s="31">
        <v>423</v>
      </c>
      <c r="B27" s="31">
        <v>24</v>
      </c>
      <c r="C27" s="64">
        <v>3.2815479999999999</v>
      </c>
      <c r="D27" s="27" t="s">
        <v>246</v>
      </c>
      <c r="E27" s="27" t="s">
        <v>17</v>
      </c>
      <c r="F27" s="31">
        <v>9</v>
      </c>
      <c r="G27" s="31">
        <v>0</v>
      </c>
      <c r="H27" s="31">
        <v>7</v>
      </c>
      <c r="I27" s="66">
        <v>0.77780000000000005</v>
      </c>
      <c r="J27" s="67">
        <v>8.3563840000000003</v>
      </c>
      <c r="K27" s="66">
        <v>1</v>
      </c>
      <c r="L27" s="66">
        <v>1</v>
      </c>
      <c r="M27" s="66">
        <v>0.22220000000000001</v>
      </c>
      <c r="N27" s="66">
        <v>0.22220000000000001</v>
      </c>
      <c r="O27" s="66" t="s">
        <v>35</v>
      </c>
      <c r="P27" s="66" t="s">
        <v>35</v>
      </c>
      <c r="Q27" s="66" t="s">
        <v>35</v>
      </c>
      <c r="R27" s="66" t="s">
        <v>35</v>
      </c>
      <c r="S27" s="6"/>
      <c r="T27" s="7"/>
      <c r="U27" s="6"/>
      <c r="V27" s="6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31">
        <v>355</v>
      </c>
      <c r="B28" s="31">
        <v>25</v>
      </c>
      <c r="C28" s="64">
        <v>3.2444600000000001</v>
      </c>
      <c r="D28" s="27" t="s">
        <v>246</v>
      </c>
      <c r="E28" s="27" t="s">
        <v>17</v>
      </c>
      <c r="F28" s="31">
        <v>10</v>
      </c>
      <c r="G28" s="31">
        <v>0</v>
      </c>
      <c r="H28" s="31">
        <v>5</v>
      </c>
      <c r="I28" s="66">
        <v>0.5</v>
      </c>
      <c r="J28" s="67">
        <v>44.634880000000003</v>
      </c>
      <c r="K28" s="66">
        <v>0</v>
      </c>
      <c r="L28" s="66">
        <v>0</v>
      </c>
      <c r="M28" s="66">
        <v>0</v>
      </c>
      <c r="N28" s="66">
        <v>0</v>
      </c>
      <c r="O28" s="66" t="s">
        <v>35</v>
      </c>
      <c r="P28" s="66" t="s">
        <v>35</v>
      </c>
      <c r="Q28" s="66" t="s">
        <v>35</v>
      </c>
      <c r="R28" s="66" t="s">
        <v>35</v>
      </c>
      <c r="S28" s="6"/>
      <c r="T28" s="7"/>
      <c r="U28" s="6"/>
      <c r="V28" s="6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31">
        <v>247</v>
      </c>
      <c r="B29" s="31">
        <v>26</v>
      </c>
      <c r="C29" s="64">
        <v>3.2388430000000001</v>
      </c>
      <c r="D29" s="27" t="s">
        <v>246</v>
      </c>
      <c r="E29" s="27" t="s">
        <v>22</v>
      </c>
      <c r="F29" s="31">
        <v>6</v>
      </c>
      <c r="G29" s="31">
        <v>0</v>
      </c>
      <c r="H29" s="31">
        <v>2</v>
      </c>
      <c r="I29" s="66">
        <v>0.33329999999999999</v>
      </c>
      <c r="J29" s="67">
        <v>6.285895</v>
      </c>
      <c r="K29" s="66">
        <v>0</v>
      </c>
      <c r="L29" s="66">
        <v>0</v>
      </c>
      <c r="M29" s="66">
        <v>0</v>
      </c>
      <c r="N29" s="66">
        <v>0</v>
      </c>
      <c r="O29" s="66" t="s">
        <v>35</v>
      </c>
      <c r="P29" s="66" t="s">
        <v>35</v>
      </c>
      <c r="Q29" s="66" t="s">
        <v>35</v>
      </c>
      <c r="R29" s="66" t="s">
        <v>35</v>
      </c>
      <c r="S29" s="6"/>
      <c r="T29" s="7"/>
      <c r="U29" s="6"/>
      <c r="V29" s="6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 x14ac:dyDescent="0.2">
      <c r="A30" s="31">
        <v>382</v>
      </c>
      <c r="B30" s="31">
        <v>27</v>
      </c>
      <c r="C30" s="64">
        <v>3.2349579999999998</v>
      </c>
      <c r="D30" s="27" t="s">
        <v>246</v>
      </c>
      <c r="E30" s="27" t="s">
        <v>14</v>
      </c>
      <c r="F30" s="31">
        <v>5</v>
      </c>
      <c r="G30" s="31">
        <v>0</v>
      </c>
      <c r="H30" s="31">
        <v>2</v>
      </c>
      <c r="I30" s="66">
        <v>0.4</v>
      </c>
      <c r="J30" s="67">
        <v>19.302050000000001</v>
      </c>
      <c r="K30" s="66">
        <v>0</v>
      </c>
      <c r="L30" s="66">
        <v>0</v>
      </c>
      <c r="M30" s="66">
        <v>0</v>
      </c>
      <c r="N30" s="66">
        <v>0</v>
      </c>
      <c r="O30" s="66" t="s">
        <v>35</v>
      </c>
      <c r="P30" s="66" t="s">
        <v>35</v>
      </c>
      <c r="Q30" s="66" t="s">
        <v>35</v>
      </c>
      <c r="R30" s="66" t="s">
        <v>35</v>
      </c>
      <c r="S30" s="6"/>
      <c r="T30" s="7"/>
      <c r="U30" s="6"/>
      <c r="V30" s="6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x14ac:dyDescent="0.2">
      <c r="A31" s="31">
        <v>673</v>
      </c>
      <c r="B31" s="31">
        <v>28</v>
      </c>
      <c r="C31" s="64">
        <v>3.2252830000000001</v>
      </c>
      <c r="D31" s="27" t="s">
        <v>246</v>
      </c>
      <c r="E31" s="27" t="s">
        <v>14</v>
      </c>
      <c r="F31" s="31">
        <v>6</v>
      </c>
      <c r="G31" s="31">
        <v>0</v>
      </c>
      <c r="H31" s="31">
        <v>2</v>
      </c>
      <c r="I31" s="66">
        <v>0.33329999999999999</v>
      </c>
      <c r="J31" s="67">
        <v>17.11206</v>
      </c>
      <c r="K31" s="66">
        <v>0</v>
      </c>
      <c r="L31" s="66">
        <v>0.33329999999999999</v>
      </c>
      <c r="M31" s="66">
        <v>0</v>
      </c>
      <c r="N31" s="66">
        <v>0.33329999999999999</v>
      </c>
      <c r="O31" s="66" t="s">
        <v>35</v>
      </c>
      <c r="P31" s="66" t="s">
        <v>35</v>
      </c>
      <c r="Q31" s="66" t="s">
        <v>35</v>
      </c>
      <c r="R31" s="66" t="s">
        <v>35</v>
      </c>
      <c r="S31" s="6"/>
      <c r="T31" s="7"/>
      <c r="U31" s="6"/>
      <c r="V31" s="6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x14ac:dyDescent="0.2">
      <c r="A32" s="31">
        <v>248</v>
      </c>
      <c r="B32" s="31">
        <v>29</v>
      </c>
      <c r="C32" s="64">
        <v>3.2210749999999999</v>
      </c>
      <c r="D32" s="27" t="s">
        <v>246</v>
      </c>
      <c r="E32" s="27" t="s">
        <v>17</v>
      </c>
      <c r="F32" s="31">
        <v>6</v>
      </c>
      <c r="G32" s="31">
        <v>0</v>
      </c>
      <c r="H32" s="31">
        <v>2</v>
      </c>
      <c r="I32" s="66">
        <v>0.33329999999999999</v>
      </c>
      <c r="J32" s="67">
        <v>20.583760000000002</v>
      </c>
      <c r="K32" s="66">
        <v>0</v>
      </c>
      <c r="L32" s="66">
        <v>0.16669999999999999</v>
      </c>
      <c r="M32" s="66">
        <v>0</v>
      </c>
      <c r="N32" s="66">
        <v>0</v>
      </c>
      <c r="O32" s="66" t="s">
        <v>35</v>
      </c>
      <c r="P32" s="66" t="s">
        <v>35</v>
      </c>
      <c r="Q32" s="66" t="s">
        <v>35</v>
      </c>
      <c r="R32" s="66" t="s">
        <v>35</v>
      </c>
      <c r="S32" s="6"/>
      <c r="T32" s="7"/>
      <c r="U32" s="6"/>
      <c r="V32" s="6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x14ac:dyDescent="0.2">
      <c r="A33" s="31">
        <v>342</v>
      </c>
      <c r="B33" s="31">
        <v>30</v>
      </c>
      <c r="C33" s="64">
        <v>3.2124820000000001</v>
      </c>
      <c r="D33" s="27" t="s">
        <v>246</v>
      </c>
      <c r="E33" s="27" t="s">
        <v>17</v>
      </c>
      <c r="F33" s="31">
        <v>8</v>
      </c>
      <c r="G33" s="31">
        <v>0</v>
      </c>
      <c r="H33" s="31">
        <v>2</v>
      </c>
      <c r="I33" s="66">
        <v>0.25</v>
      </c>
      <c r="J33" s="67">
        <v>16.62189</v>
      </c>
      <c r="K33" s="66">
        <v>0</v>
      </c>
      <c r="L33" s="66">
        <v>0</v>
      </c>
      <c r="M33" s="66">
        <v>0</v>
      </c>
      <c r="N33" s="66">
        <v>0</v>
      </c>
      <c r="O33" s="66" t="s">
        <v>35</v>
      </c>
      <c r="P33" s="66" t="s">
        <v>35</v>
      </c>
      <c r="Q33" s="66" t="s">
        <v>35</v>
      </c>
      <c r="R33" s="66" t="s">
        <v>35</v>
      </c>
      <c r="S33" s="6"/>
      <c r="T33" s="7"/>
      <c r="U33" s="6"/>
      <c r="V33" s="6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x14ac:dyDescent="0.2">
      <c r="A34" s="31">
        <v>77</v>
      </c>
      <c r="B34" s="31">
        <v>31</v>
      </c>
      <c r="C34" s="64">
        <v>3.2107830000000002</v>
      </c>
      <c r="D34" s="27" t="s">
        <v>246</v>
      </c>
      <c r="E34" s="27" t="s">
        <v>75</v>
      </c>
      <c r="F34" s="31">
        <v>7</v>
      </c>
      <c r="G34" s="31">
        <v>0</v>
      </c>
      <c r="H34" s="31">
        <v>2</v>
      </c>
      <c r="I34" s="66">
        <v>0.28570000000000001</v>
      </c>
      <c r="J34" s="67">
        <v>22.416740000000001</v>
      </c>
      <c r="K34" s="66">
        <v>0</v>
      </c>
      <c r="L34" s="66">
        <v>0</v>
      </c>
      <c r="M34" s="66">
        <v>0</v>
      </c>
      <c r="N34" s="66">
        <v>0</v>
      </c>
      <c r="O34" s="66" t="s">
        <v>35</v>
      </c>
      <c r="P34" s="66" t="s">
        <v>35</v>
      </c>
      <c r="Q34" s="66" t="s">
        <v>35</v>
      </c>
      <c r="R34" s="66" t="s">
        <v>35</v>
      </c>
      <c r="S34" s="6"/>
      <c r="T34" s="7"/>
      <c r="U34" s="6"/>
      <c r="V34" s="6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x14ac:dyDescent="0.2">
      <c r="A35" s="31">
        <v>406</v>
      </c>
      <c r="B35" s="31">
        <v>32</v>
      </c>
      <c r="C35" s="64">
        <v>3.1958169999999999</v>
      </c>
      <c r="D35" s="27" t="s">
        <v>246</v>
      </c>
      <c r="E35" s="27" t="s">
        <v>82</v>
      </c>
      <c r="F35" s="31">
        <v>10</v>
      </c>
      <c r="G35" s="31">
        <v>0</v>
      </c>
      <c r="H35" s="31">
        <v>1</v>
      </c>
      <c r="I35" s="66">
        <v>0.1</v>
      </c>
      <c r="J35" s="67">
        <v>8.3475239999999999</v>
      </c>
      <c r="K35" s="66">
        <v>0</v>
      </c>
      <c r="L35" s="66">
        <v>0</v>
      </c>
      <c r="M35" s="66">
        <v>0</v>
      </c>
      <c r="N35" s="66">
        <v>0</v>
      </c>
      <c r="O35" s="66" t="s">
        <v>35</v>
      </c>
      <c r="P35" s="66" t="s">
        <v>35</v>
      </c>
      <c r="Q35" s="66" t="s">
        <v>35</v>
      </c>
      <c r="R35" s="66" t="s">
        <v>35</v>
      </c>
      <c r="S35" s="6"/>
      <c r="T35" s="7"/>
      <c r="U35" s="6"/>
      <c r="V35" s="6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x14ac:dyDescent="0.2">
      <c r="A36" s="31">
        <v>627</v>
      </c>
      <c r="B36" s="31">
        <v>33</v>
      </c>
      <c r="C36" s="64">
        <v>3.1933590000000001</v>
      </c>
      <c r="D36" s="27" t="s">
        <v>246</v>
      </c>
      <c r="E36" s="27" t="s">
        <v>17</v>
      </c>
      <c r="F36" s="31">
        <v>6</v>
      </c>
      <c r="G36" s="31">
        <v>0</v>
      </c>
      <c r="H36" s="31">
        <v>1</v>
      </c>
      <c r="I36" s="66">
        <v>0.16669999999999999</v>
      </c>
      <c r="J36" s="67">
        <v>13.85436</v>
      </c>
      <c r="K36" s="66">
        <v>0</v>
      </c>
      <c r="L36" s="66">
        <v>0</v>
      </c>
      <c r="M36" s="66">
        <v>0</v>
      </c>
      <c r="N36" s="66">
        <v>0.16669999999999999</v>
      </c>
      <c r="O36" s="66" t="s">
        <v>35</v>
      </c>
      <c r="P36" s="66" t="s">
        <v>35</v>
      </c>
      <c r="Q36" s="66" t="s">
        <v>35</v>
      </c>
      <c r="R36" s="66" t="s">
        <v>35</v>
      </c>
      <c r="S36" s="6"/>
      <c r="T36" s="7"/>
      <c r="U36" s="6"/>
      <c r="V36" s="6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x14ac:dyDescent="0.2">
      <c r="A37" s="31">
        <v>721</v>
      </c>
      <c r="B37" s="31">
        <v>34</v>
      </c>
      <c r="C37" s="64">
        <v>3.1717789999999999</v>
      </c>
      <c r="D37" s="27" t="s">
        <v>246</v>
      </c>
      <c r="E37" s="27" t="s">
        <v>17</v>
      </c>
      <c r="F37" s="31">
        <v>5</v>
      </c>
      <c r="G37" s="31">
        <v>0</v>
      </c>
      <c r="H37" s="31">
        <v>0</v>
      </c>
      <c r="I37" s="66">
        <v>0</v>
      </c>
      <c r="J37" s="67">
        <v>3.1272470000000001</v>
      </c>
      <c r="K37" s="66">
        <v>0</v>
      </c>
      <c r="L37" s="66">
        <v>0</v>
      </c>
      <c r="M37" s="66">
        <v>0</v>
      </c>
      <c r="N37" s="66">
        <v>0</v>
      </c>
      <c r="O37" s="66" t="s">
        <v>35</v>
      </c>
      <c r="P37" s="66" t="s">
        <v>35</v>
      </c>
      <c r="Q37" s="66" t="s">
        <v>35</v>
      </c>
      <c r="R37" s="66" t="s">
        <v>35</v>
      </c>
      <c r="S37" s="6"/>
      <c r="T37" s="7"/>
      <c r="U37" s="6"/>
      <c r="V37" s="6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x14ac:dyDescent="0.2">
      <c r="A38" s="31">
        <v>766</v>
      </c>
      <c r="B38" s="31">
        <v>35</v>
      </c>
      <c r="C38" s="64">
        <v>3.1706110000000001</v>
      </c>
      <c r="D38" s="27" t="s">
        <v>246</v>
      </c>
      <c r="E38" s="27" t="s">
        <v>17</v>
      </c>
      <c r="F38" s="31">
        <v>5</v>
      </c>
      <c r="G38" s="31">
        <v>0</v>
      </c>
      <c r="H38" s="31">
        <v>0</v>
      </c>
      <c r="I38" s="66">
        <v>0</v>
      </c>
      <c r="J38" s="67">
        <v>3.9237099999999998</v>
      </c>
      <c r="K38" s="66">
        <v>0.2</v>
      </c>
      <c r="L38" s="66">
        <v>0.4</v>
      </c>
      <c r="M38" s="66">
        <v>0</v>
      </c>
      <c r="N38" s="66">
        <v>0.6</v>
      </c>
      <c r="O38" s="66" t="s">
        <v>35</v>
      </c>
      <c r="P38" s="66" t="s">
        <v>35</v>
      </c>
      <c r="Q38" s="66" t="s">
        <v>35</v>
      </c>
      <c r="R38" s="66" t="s">
        <v>35</v>
      </c>
      <c r="S38" s="6"/>
      <c r="T38" s="7"/>
      <c r="U38" s="6"/>
      <c r="V38" s="6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31">
        <v>411</v>
      </c>
      <c r="B39" s="31">
        <v>36</v>
      </c>
      <c r="C39" s="64">
        <v>3.15896</v>
      </c>
      <c r="D39" s="27" t="s">
        <v>246</v>
      </c>
      <c r="E39" s="27" t="s">
        <v>17</v>
      </c>
      <c r="F39" s="31">
        <v>9</v>
      </c>
      <c r="G39" s="31">
        <v>0</v>
      </c>
      <c r="H39" s="31">
        <v>0</v>
      </c>
      <c r="I39" s="66">
        <v>0</v>
      </c>
      <c r="J39" s="67">
        <v>18.432690000000001</v>
      </c>
      <c r="K39" s="66">
        <v>0</v>
      </c>
      <c r="L39" s="66">
        <v>0</v>
      </c>
      <c r="M39" s="66">
        <v>0</v>
      </c>
      <c r="N39" s="66">
        <v>0</v>
      </c>
      <c r="O39" s="66" t="s">
        <v>35</v>
      </c>
      <c r="P39" s="66" t="s">
        <v>35</v>
      </c>
      <c r="Q39" s="66" t="s">
        <v>35</v>
      </c>
      <c r="R39" s="66" t="s">
        <v>35</v>
      </c>
      <c r="S39" s="6"/>
      <c r="T39" s="7"/>
      <c r="U39" s="6"/>
      <c r="V39" s="6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31">
        <v>21</v>
      </c>
      <c r="B40" s="31">
        <v>37</v>
      </c>
      <c r="C40" s="64">
        <v>3.1517080000000002</v>
      </c>
      <c r="D40" s="27" t="s">
        <v>246</v>
      </c>
      <c r="E40" s="27" t="s">
        <v>17</v>
      </c>
      <c r="F40" s="31">
        <v>516</v>
      </c>
      <c r="G40" s="31">
        <v>7</v>
      </c>
      <c r="H40" s="31">
        <v>107</v>
      </c>
      <c r="I40" s="66">
        <v>0.2074</v>
      </c>
      <c r="J40" s="67">
        <v>539.43679999999995</v>
      </c>
      <c r="K40" s="66">
        <v>3.8800000000000001E-2</v>
      </c>
      <c r="L40" s="66">
        <v>0.1008</v>
      </c>
      <c r="M40" s="66">
        <v>1.7399999999999999E-2</v>
      </c>
      <c r="N40" s="66">
        <v>6.4000000000000001E-2</v>
      </c>
      <c r="O40" s="66">
        <v>0.1429</v>
      </c>
      <c r="P40" s="66">
        <v>0.28570000000000001</v>
      </c>
      <c r="Q40" s="66">
        <v>0</v>
      </c>
      <c r="R40" s="66">
        <v>0</v>
      </c>
      <c r="S40" s="6"/>
      <c r="T40" s="7"/>
      <c r="U40" s="6"/>
      <c r="V40" s="6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31">
        <v>256</v>
      </c>
      <c r="B41" s="31">
        <v>38</v>
      </c>
      <c r="C41" s="64">
        <v>3.150439</v>
      </c>
      <c r="D41" s="27" t="s">
        <v>246</v>
      </c>
      <c r="E41" s="27" t="s">
        <v>17</v>
      </c>
      <c r="F41" s="31">
        <v>5</v>
      </c>
      <c r="G41" s="31">
        <v>0</v>
      </c>
      <c r="H41" s="31">
        <v>0</v>
      </c>
      <c r="I41" s="66">
        <v>0</v>
      </c>
      <c r="J41" s="67">
        <v>18.088760000000001</v>
      </c>
      <c r="K41" s="66">
        <v>0</v>
      </c>
      <c r="L41" s="66">
        <v>0</v>
      </c>
      <c r="M41" s="66">
        <v>0</v>
      </c>
      <c r="N41" s="66">
        <v>0</v>
      </c>
      <c r="O41" s="66" t="s">
        <v>35</v>
      </c>
      <c r="P41" s="66" t="s">
        <v>35</v>
      </c>
      <c r="Q41" s="66" t="s">
        <v>35</v>
      </c>
      <c r="R41" s="66" t="s">
        <v>35</v>
      </c>
      <c r="S41" s="6"/>
      <c r="T41" s="7"/>
      <c r="U41" s="6"/>
      <c r="V41" s="6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31">
        <v>11</v>
      </c>
      <c r="B42" s="31">
        <v>39</v>
      </c>
      <c r="C42" s="64">
        <v>3.132107</v>
      </c>
      <c r="D42" s="27" t="s">
        <v>246</v>
      </c>
      <c r="E42" s="27" t="s">
        <v>82</v>
      </c>
      <c r="F42" s="31">
        <v>754</v>
      </c>
      <c r="G42" s="31">
        <v>16</v>
      </c>
      <c r="H42" s="31">
        <v>250</v>
      </c>
      <c r="I42" s="66">
        <v>0.33160000000000001</v>
      </c>
      <c r="J42" s="67">
        <v>380.40550000000002</v>
      </c>
      <c r="K42" s="66">
        <v>0.1711</v>
      </c>
      <c r="L42" s="66">
        <v>0.2387</v>
      </c>
      <c r="M42" s="66">
        <v>3.32E-2</v>
      </c>
      <c r="N42" s="66">
        <v>4.3799999999999999E-2</v>
      </c>
      <c r="O42" s="66">
        <v>0.1875</v>
      </c>
      <c r="P42" s="66">
        <v>0.1875</v>
      </c>
      <c r="Q42" s="66">
        <v>6.25E-2</v>
      </c>
      <c r="R42" s="66">
        <v>0.125</v>
      </c>
      <c r="S42" s="1"/>
      <c r="T42" s="7"/>
      <c r="U42" s="1"/>
      <c r="V42" s="1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31">
        <v>376</v>
      </c>
      <c r="B43" s="31">
        <v>40</v>
      </c>
      <c r="C43" s="64">
        <v>3.0180419999999999</v>
      </c>
      <c r="D43" s="27" t="s">
        <v>246</v>
      </c>
      <c r="E43" s="27" t="s">
        <v>17</v>
      </c>
      <c r="F43" s="31">
        <v>9</v>
      </c>
      <c r="G43" s="31">
        <v>0</v>
      </c>
      <c r="H43" s="31">
        <v>0</v>
      </c>
      <c r="I43" s="66">
        <v>0</v>
      </c>
      <c r="J43" s="67">
        <v>186.4014</v>
      </c>
      <c r="K43" s="66">
        <v>0.44440000000000002</v>
      </c>
      <c r="L43" s="66">
        <v>0.66669999999999996</v>
      </c>
      <c r="M43" s="66">
        <v>0.33329999999999999</v>
      </c>
      <c r="N43" s="66">
        <v>0.55559999999999998</v>
      </c>
      <c r="O43" s="66" t="s">
        <v>35</v>
      </c>
      <c r="P43" s="66" t="s">
        <v>35</v>
      </c>
      <c r="Q43" s="66" t="s">
        <v>35</v>
      </c>
      <c r="R43" s="66" t="s">
        <v>35</v>
      </c>
      <c r="S43" s="1"/>
      <c r="T43" s="7"/>
      <c r="U43" s="1"/>
      <c r="V43" s="1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31">
        <v>66</v>
      </c>
      <c r="B44" s="31">
        <v>41</v>
      </c>
      <c r="C44" s="64">
        <v>3.013131</v>
      </c>
      <c r="D44" s="27" t="s">
        <v>246</v>
      </c>
      <c r="E44" s="27" t="s">
        <v>56</v>
      </c>
      <c r="F44" s="31">
        <v>6</v>
      </c>
      <c r="G44" s="31">
        <v>0</v>
      </c>
      <c r="H44" s="31">
        <v>0</v>
      </c>
      <c r="I44" s="66">
        <v>0</v>
      </c>
      <c r="J44" s="67">
        <v>5.1168069999999997</v>
      </c>
      <c r="K44" s="66">
        <v>0</v>
      </c>
      <c r="L44" s="66">
        <v>0</v>
      </c>
      <c r="M44" s="66">
        <v>0</v>
      </c>
      <c r="N44" s="66">
        <v>0</v>
      </c>
      <c r="O44" s="66" t="s">
        <v>35</v>
      </c>
      <c r="P44" s="66" t="s">
        <v>35</v>
      </c>
      <c r="Q44" s="66" t="s">
        <v>35</v>
      </c>
      <c r="R44" s="66" t="s">
        <v>35</v>
      </c>
      <c r="S44" s="6"/>
      <c r="T44" s="7"/>
      <c r="U44" s="6"/>
      <c r="V44" s="6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31">
        <v>100</v>
      </c>
      <c r="B45" s="31">
        <v>42</v>
      </c>
      <c r="C45" s="64">
        <v>2.983778</v>
      </c>
      <c r="D45" s="27" t="s">
        <v>246</v>
      </c>
      <c r="E45" s="27" t="s">
        <v>17</v>
      </c>
      <c r="F45" s="31">
        <v>249</v>
      </c>
      <c r="G45" s="31">
        <v>11</v>
      </c>
      <c r="H45" s="31">
        <v>93</v>
      </c>
      <c r="I45" s="66">
        <v>0.3735</v>
      </c>
      <c r="J45" s="67">
        <v>187.67089999999999</v>
      </c>
      <c r="K45" s="66">
        <v>8.0000000000000002E-3</v>
      </c>
      <c r="L45" s="66">
        <v>1.2E-2</v>
      </c>
      <c r="M45" s="66">
        <v>4.0000000000000001E-3</v>
      </c>
      <c r="N45" s="66">
        <v>8.0000000000000002E-3</v>
      </c>
      <c r="O45" s="66">
        <v>0</v>
      </c>
      <c r="P45" s="66">
        <v>0</v>
      </c>
      <c r="Q45" s="66">
        <v>0</v>
      </c>
      <c r="R45" s="66">
        <v>0</v>
      </c>
      <c r="S45" s="6"/>
      <c r="T45" s="7"/>
      <c r="U45" s="6"/>
      <c r="V45" s="6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31">
        <v>94</v>
      </c>
      <c r="B46" s="31">
        <v>43</v>
      </c>
      <c r="C46" s="64">
        <v>2.968226</v>
      </c>
      <c r="D46" s="27" t="s">
        <v>246</v>
      </c>
      <c r="E46" s="27" t="s">
        <v>17</v>
      </c>
      <c r="F46" s="31">
        <v>7</v>
      </c>
      <c r="G46" s="31">
        <v>0</v>
      </c>
      <c r="H46" s="31">
        <v>5</v>
      </c>
      <c r="I46" s="66">
        <v>0.71430000000000005</v>
      </c>
      <c r="J46" s="67">
        <v>7.4602009999999996</v>
      </c>
      <c r="K46" s="66">
        <v>0.1429</v>
      </c>
      <c r="L46" s="66">
        <v>0.1429</v>
      </c>
      <c r="M46" s="66">
        <v>0</v>
      </c>
      <c r="N46" s="66">
        <v>0.28570000000000001</v>
      </c>
      <c r="O46" s="66" t="s">
        <v>35</v>
      </c>
      <c r="P46" s="66" t="s">
        <v>35</v>
      </c>
      <c r="Q46" s="66" t="s">
        <v>35</v>
      </c>
      <c r="R46" s="66" t="s">
        <v>35</v>
      </c>
      <c r="S46" s="6"/>
      <c r="T46" s="7"/>
      <c r="U46" s="6"/>
      <c r="V46" s="6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31">
        <v>43</v>
      </c>
      <c r="B47" s="31">
        <v>44</v>
      </c>
      <c r="C47" s="64">
        <v>2.9579</v>
      </c>
      <c r="D47" s="27" t="s">
        <v>246</v>
      </c>
      <c r="E47" s="27" t="s">
        <v>82</v>
      </c>
      <c r="F47" s="31">
        <v>1190</v>
      </c>
      <c r="G47" s="31">
        <v>46</v>
      </c>
      <c r="H47" s="31">
        <v>30</v>
      </c>
      <c r="I47" s="66">
        <v>2.52E-2</v>
      </c>
      <c r="J47" s="67">
        <v>180.00530000000001</v>
      </c>
      <c r="K47" s="66">
        <v>0.52859999999999996</v>
      </c>
      <c r="L47" s="66">
        <v>0.83109999999999995</v>
      </c>
      <c r="M47" s="66">
        <v>0.49919999999999998</v>
      </c>
      <c r="N47" s="66">
        <v>0.71340000000000003</v>
      </c>
      <c r="O47" s="66">
        <v>0.36959999999999998</v>
      </c>
      <c r="P47" s="66">
        <v>0.67390000000000005</v>
      </c>
      <c r="Q47" s="66">
        <v>0.23910000000000001</v>
      </c>
      <c r="R47" s="66">
        <v>0.5</v>
      </c>
      <c r="S47" s="1"/>
      <c r="T47" s="7"/>
      <c r="U47" s="1"/>
      <c r="V47" s="1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31">
        <v>69</v>
      </c>
      <c r="B48" s="31">
        <v>45</v>
      </c>
      <c r="C48" s="64">
        <v>2.939416</v>
      </c>
      <c r="D48" s="27" t="s">
        <v>246</v>
      </c>
      <c r="E48" s="27" t="s">
        <v>17</v>
      </c>
      <c r="F48" s="31">
        <v>26</v>
      </c>
      <c r="G48" s="31">
        <v>0</v>
      </c>
      <c r="H48" s="31">
        <v>11</v>
      </c>
      <c r="I48" s="66">
        <v>0.42309999999999998</v>
      </c>
      <c r="J48" s="67">
        <v>38.726979999999998</v>
      </c>
      <c r="K48" s="66">
        <v>3.85E-2</v>
      </c>
      <c r="L48" s="66">
        <v>3.85E-2</v>
      </c>
      <c r="M48" s="66">
        <v>0</v>
      </c>
      <c r="N48" s="66">
        <v>0</v>
      </c>
      <c r="O48" s="66" t="s">
        <v>35</v>
      </c>
      <c r="P48" s="66" t="s">
        <v>35</v>
      </c>
      <c r="Q48" s="66" t="s">
        <v>35</v>
      </c>
      <c r="R48" s="66" t="s">
        <v>35</v>
      </c>
      <c r="S48" s="6"/>
      <c r="T48" s="7"/>
      <c r="U48" s="6"/>
      <c r="V48" s="6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31">
        <v>136</v>
      </c>
      <c r="B49" s="31">
        <v>46</v>
      </c>
      <c r="C49" s="64">
        <v>2.892944</v>
      </c>
      <c r="D49" s="27" t="s">
        <v>246</v>
      </c>
      <c r="E49" s="27" t="s">
        <v>34</v>
      </c>
      <c r="F49" s="31">
        <v>21</v>
      </c>
      <c r="G49" s="31">
        <v>1</v>
      </c>
      <c r="H49" s="31">
        <v>30</v>
      </c>
      <c r="I49" s="66">
        <v>1.4286000000000001</v>
      </c>
      <c r="J49" s="67">
        <v>101.5684</v>
      </c>
      <c r="K49" s="66">
        <v>4.7600000000000003E-2</v>
      </c>
      <c r="L49" s="66">
        <v>9.5200000000000007E-2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"/>
      <c r="T49" s="7"/>
      <c r="U49" s="6"/>
      <c r="V49" s="6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31">
        <v>93</v>
      </c>
      <c r="B50" s="31">
        <v>47</v>
      </c>
      <c r="C50" s="64">
        <v>2.880344</v>
      </c>
      <c r="D50" s="27" t="s">
        <v>246</v>
      </c>
      <c r="E50" s="27" t="s">
        <v>17</v>
      </c>
      <c r="F50" s="31">
        <v>23</v>
      </c>
      <c r="G50" s="31">
        <v>0</v>
      </c>
      <c r="H50" s="31">
        <v>9</v>
      </c>
      <c r="I50" s="66">
        <v>0.39129999999999998</v>
      </c>
      <c r="J50" s="67">
        <v>36.704259999999998</v>
      </c>
      <c r="K50" s="66">
        <v>0</v>
      </c>
      <c r="L50" s="66">
        <v>0</v>
      </c>
      <c r="M50" s="66">
        <v>0</v>
      </c>
      <c r="N50" s="66">
        <v>0</v>
      </c>
      <c r="O50" s="66" t="s">
        <v>35</v>
      </c>
      <c r="P50" s="66" t="s">
        <v>35</v>
      </c>
      <c r="Q50" s="66" t="s">
        <v>35</v>
      </c>
      <c r="R50" s="66" t="s">
        <v>35</v>
      </c>
      <c r="S50" s="6"/>
      <c r="T50" s="7"/>
      <c r="U50" s="6"/>
      <c r="V50" s="6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31">
        <v>371</v>
      </c>
      <c r="B51" s="31">
        <v>48</v>
      </c>
      <c r="C51" s="64">
        <v>2.8325619999999998</v>
      </c>
      <c r="D51" s="27" t="s">
        <v>246</v>
      </c>
      <c r="E51" s="27" t="s">
        <v>14</v>
      </c>
      <c r="F51" s="31">
        <v>16</v>
      </c>
      <c r="G51" s="31">
        <v>0</v>
      </c>
      <c r="H51" s="31">
        <v>17</v>
      </c>
      <c r="I51" s="66">
        <v>1.0625</v>
      </c>
      <c r="J51" s="67">
        <v>91.361019999999996</v>
      </c>
      <c r="K51" s="66">
        <v>0</v>
      </c>
      <c r="L51" s="66">
        <v>0.1875</v>
      </c>
      <c r="M51" s="66">
        <v>0</v>
      </c>
      <c r="N51" s="66">
        <v>6.25E-2</v>
      </c>
      <c r="O51" s="66" t="s">
        <v>35</v>
      </c>
      <c r="P51" s="66" t="s">
        <v>35</v>
      </c>
      <c r="Q51" s="66" t="s">
        <v>35</v>
      </c>
      <c r="R51" s="66" t="s">
        <v>35</v>
      </c>
      <c r="S51" s="6"/>
      <c r="T51" s="7"/>
      <c r="U51" s="6"/>
      <c r="V51" s="6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31">
        <v>800</v>
      </c>
      <c r="B52" s="31">
        <v>49</v>
      </c>
      <c r="C52" s="64">
        <v>2.7062179999999998</v>
      </c>
      <c r="D52" s="27" t="s">
        <v>246</v>
      </c>
      <c r="E52" s="27" t="s">
        <v>17</v>
      </c>
      <c r="F52" s="31">
        <v>5</v>
      </c>
      <c r="G52" s="31">
        <v>0</v>
      </c>
      <c r="H52" s="31">
        <v>0</v>
      </c>
      <c r="I52" s="66">
        <v>0</v>
      </c>
      <c r="J52" s="67">
        <v>0.85865599999999997</v>
      </c>
      <c r="K52" s="66">
        <v>1</v>
      </c>
      <c r="L52" s="66">
        <v>1</v>
      </c>
      <c r="M52" s="66">
        <v>0</v>
      </c>
      <c r="N52" s="66">
        <v>0</v>
      </c>
      <c r="O52" s="66" t="s">
        <v>35</v>
      </c>
      <c r="P52" s="66" t="s">
        <v>35</v>
      </c>
      <c r="Q52" s="66" t="s">
        <v>35</v>
      </c>
      <c r="R52" s="66" t="s">
        <v>35</v>
      </c>
      <c r="S52" s="6"/>
      <c r="T52" s="7"/>
      <c r="U52" s="6"/>
      <c r="V52" s="6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31">
        <v>282</v>
      </c>
      <c r="B53" s="31">
        <v>50</v>
      </c>
      <c r="C53" s="64">
        <v>2.7010369999999999</v>
      </c>
      <c r="D53" s="27" t="s">
        <v>246</v>
      </c>
      <c r="E53" s="27" t="s">
        <v>22</v>
      </c>
      <c r="F53" s="31">
        <v>5</v>
      </c>
      <c r="G53" s="31">
        <v>1</v>
      </c>
      <c r="H53" s="31">
        <v>0</v>
      </c>
      <c r="I53" s="66">
        <v>0</v>
      </c>
      <c r="J53" s="67">
        <v>3.0510760000000001</v>
      </c>
      <c r="K53" s="66">
        <v>0</v>
      </c>
      <c r="L53" s="66">
        <v>0</v>
      </c>
      <c r="M53" s="66">
        <v>0.4</v>
      </c>
      <c r="N53" s="66">
        <v>0.4</v>
      </c>
      <c r="O53" s="66">
        <v>0</v>
      </c>
      <c r="P53" s="66">
        <v>0</v>
      </c>
      <c r="Q53" s="66">
        <v>0</v>
      </c>
      <c r="R53" s="66">
        <v>0</v>
      </c>
      <c r="S53" s="6"/>
      <c r="T53" s="7"/>
      <c r="U53" s="6"/>
      <c r="V53" s="6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31">
        <v>407</v>
      </c>
      <c r="B54" s="31">
        <v>51</v>
      </c>
      <c r="C54" s="64">
        <v>2.7004190000000001</v>
      </c>
      <c r="D54" s="27" t="s">
        <v>246</v>
      </c>
      <c r="E54" s="27" t="s">
        <v>22</v>
      </c>
      <c r="F54" s="31">
        <v>5</v>
      </c>
      <c r="G54" s="31">
        <v>0</v>
      </c>
      <c r="H54" s="31">
        <v>0</v>
      </c>
      <c r="I54" s="66">
        <v>0</v>
      </c>
      <c r="J54" s="67">
        <v>3.3130989999999998</v>
      </c>
      <c r="K54" s="66">
        <v>0.2</v>
      </c>
      <c r="L54" s="66">
        <v>0.2</v>
      </c>
      <c r="M54" s="66">
        <v>0</v>
      </c>
      <c r="N54" s="66">
        <v>0</v>
      </c>
      <c r="O54" s="66" t="s">
        <v>35</v>
      </c>
      <c r="P54" s="66" t="s">
        <v>35</v>
      </c>
      <c r="Q54" s="66" t="s">
        <v>35</v>
      </c>
      <c r="R54" s="66" t="s">
        <v>35</v>
      </c>
      <c r="S54" s="1"/>
      <c r="T54" s="7"/>
      <c r="U54" s="1"/>
      <c r="V54" s="1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31">
        <v>685</v>
      </c>
      <c r="B55" s="31">
        <v>52</v>
      </c>
      <c r="C55" s="64">
        <v>2.700291</v>
      </c>
      <c r="D55" s="27" t="s">
        <v>246</v>
      </c>
      <c r="E55" s="27" t="s">
        <v>17</v>
      </c>
      <c r="F55" s="31">
        <v>5</v>
      </c>
      <c r="G55" s="31">
        <v>1</v>
      </c>
      <c r="H55" s="31">
        <v>0</v>
      </c>
      <c r="I55" s="66">
        <v>0</v>
      </c>
      <c r="J55" s="67">
        <v>3.3675899999999999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"/>
      <c r="T55" s="7"/>
      <c r="U55" s="6"/>
      <c r="V55" s="6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31">
        <v>550</v>
      </c>
      <c r="B56" s="31">
        <v>53</v>
      </c>
      <c r="C56" s="64">
        <v>2.6973220000000002</v>
      </c>
      <c r="D56" s="27" t="s">
        <v>246</v>
      </c>
      <c r="E56" s="27" t="s">
        <v>75</v>
      </c>
      <c r="F56" s="31">
        <v>5</v>
      </c>
      <c r="G56" s="31">
        <v>0</v>
      </c>
      <c r="H56" s="31">
        <v>0</v>
      </c>
      <c r="I56" s="66">
        <v>0</v>
      </c>
      <c r="J56" s="67">
        <v>4.6297639999999998</v>
      </c>
      <c r="K56" s="66">
        <v>0.2</v>
      </c>
      <c r="L56" s="66">
        <v>0.2</v>
      </c>
      <c r="M56" s="66">
        <v>0</v>
      </c>
      <c r="N56" s="66">
        <v>0</v>
      </c>
      <c r="O56" s="66" t="s">
        <v>35</v>
      </c>
      <c r="P56" s="66" t="s">
        <v>35</v>
      </c>
      <c r="Q56" s="66" t="s">
        <v>35</v>
      </c>
      <c r="R56" s="66" t="s">
        <v>35</v>
      </c>
      <c r="S56" s="6"/>
      <c r="T56" s="7"/>
      <c r="U56" s="6"/>
      <c r="V56" s="6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31">
        <v>264</v>
      </c>
      <c r="B57" s="31">
        <v>54</v>
      </c>
      <c r="C57" s="64">
        <v>2.6958319999999998</v>
      </c>
      <c r="D57" s="27" t="s">
        <v>246</v>
      </c>
      <c r="E57" s="27" t="s">
        <v>14</v>
      </c>
      <c r="F57" s="31">
        <v>5</v>
      </c>
      <c r="G57" s="31">
        <v>0</v>
      </c>
      <c r="H57" s="31">
        <v>0</v>
      </c>
      <c r="I57" s="66">
        <v>0</v>
      </c>
      <c r="J57" s="67">
        <v>5.2641530000000003</v>
      </c>
      <c r="K57" s="66">
        <v>0</v>
      </c>
      <c r="L57" s="66">
        <v>0.2</v>
      </c>
      <c r="M57" s="66">
        <v>0</v>
      </c>
      <c r="N57" s="66">
        <v>0</v>
      </c>
      <c r="O57" s="66" t="s">
        <v>35</v>
      </c>
      <c r="P57" s="66" t="s">
        <v>35</v>
      </c>
      <c r="Q57" s="66" t="s">
        <v>35</v>
      </c>
      <c r="R57" s="66" t="s">
        <v>35</v>
      </c>
      <c r="S57" s="6"/>
      <c r="T57" s="7"/>
      <c r="U57" s="6"/>
      <c r="V57" s="6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31">
        <v>287</v>
      </c>
      <c r="B58" s="31">
        <v>55</v>
      </c>
      <c r="C58" s="64">
        <v>2.6952509999999998</v>
      </c>
      <c r="D58" s="27" t="s">
        <v>246</v>
      </c>
      <c r="E58" s="27" t="s">
        <v>75</v>
      </c>
      <c r="F58" s="31">
        <v>5</v>
      </c>
      <c r="G58" s="31">
        <v>0</v>
      </c>
      <c r="H58" s="31">
        <v>0</v>
      </c>
      <c r="I58" s="66">
        <v>0</v>
      </c>
      <c r="J58" s="67">
        <v>5.5121799999999999</v>
      </c>
      <c r="K58" s="66">
        <v>0.2</v>
      </c>
      <c r="L58" s="66">
        <v>0.2</v>
      </c>
      <c r="M58" s="66">
        <v>0</v>
      </c>
      <c r="N58" s="66">
        <v>0</v>
      </c>
      <c r="O58" s="66" t="s">
        <v>35</v>
      </c>
      <c r="P58" s="66" t="s">
        <v>35</v>
      </c>
      <c r="Q58" s="66" t="s">
        <v>35</v>
      </c>
      <c r="R58" s="66" t="s">
        <v>35</v>
      </c>
      <c r="S58" s="6"/>
      <c r="T58" s="7"/>
      <c r="U58" s="6"/>
      <c r="V58" s="6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31">
        <v>364</v>
      </c>
      <c r="B59" s="31">
        <v>56</v>
      </c>
      <c r="C59" s="64">
        <v>2.6931060000000002</v>
      </c>
      <c r="D59" s="27" t="s">
        <v>246</v>
      </c>
      <c r="E59" s="27" t="s">
        <v>75</v>
      </c>
      <c r="F59" s="31">
        <v>5</v>
      </c>
      <c r="G59" s="31">
        <v>0</v>
      </c>
      <c r="H59" s="31">
        <v>0</v>
      </c>
      <c r="I59" s="66">
        <v>0</v>
      </c>
      <c r="J59" s="67">
        <v>6.4278630000000003</v>
      </c>
      <c r="K59" s="66">
        <v>0.2</v>
      </c>
      <c r="L59" s="66">
        <v>0.8</v>
      </c>
      <c r="M59" s="66">
        <v>0</v>
      </c>
      <c r="N59" s="66">
        <v>0</v>
      </c>
      <c r="O59" s="66" t="s">
        <v>35</v>
      </c>
      <c r="P59" s="66" t="s">
        <v>35</v>
      </c>
      <c r="Q59" s="66" t="s">
        <v>35</v>
      </c>
      <c r="R59" s="66" t="s">
        <v>35</v>
      </c>
      <c r="S59" s="1"/>
      <c r="T59" s="7"/>
      <c r="U59" s="1"/>
      <c r="V59" s="1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31">
        <v>457</v>
      </c>
      <c r="B60" s="31">
        <v>57</v>
      </c>
      <c r="C60" s="64">
        <v>2.6911390000000002</v>
      </c>
      <c r="D60" s="27" t="s">
        <v>246</v>
      </c>
      <c r="E60" s="27" t="s">
        <v>75</v>
      </c>
      <c r="F60" s="31">
        <v>5</v>
      </c>
      <c r="G60" s="31">
        <v>0</v>
      </c>
      <c r="H60" s="31">
        <v>0</v>
      </c>
      <c r="I60" s="66">
        <v>0</v>
      </c>
      <c r="J60" s="67">
        <v>7.2697820000000002</v>
      </c>
      <c r="K60" s="66">
        <v>0</v>
      </c>
      <c r="L60" s="66">
        <v>0</v>
      </c>
      <c r="M60" s="66">
        <v>0</v>
      </c>
      <c r="N60" s="66">
        <v>0</v>
      </c>
      <c r="O60" s="66" t="s">
        <v>35</v>
      </c>
      <c r="P60" s="66" t="s">
        <v>35</v>
      </c>
      <c r="Q60" s="66" t="s">
        <v>35</v>
      </c>
      <c r="R60" s="66" t="s">
        <v>35</v>
      </c>
      <c r="S60" s="6"/>
      <c r="T60" s="7"/>
      <c r="U60" s="6"/>
      <c r="V60" s="6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31">
        <v>95</v>
      </c>
      <c r="B61" s="31">
        <v>58</v>
      </c>
      <c r="C61" s="64">
        <v>2.673886</v>
      </c>
      <c r="D61" s="27" t="s">
        <v>246</v>
      </c>
      <c r="E61" s="27" t="s">
        <v>34</v>
      </c>
      <c r="F61" s="31">
        <v>21</v>
      </c>
      <c r="G61" s="31">
        <v>1</v>
      </c>
      <c r="H61" s="31">
        <v>43</v>
      </c>
      <c r="I61" s="66">
        <v>2.0476000000000001</v>
      </c>
      <c r="J61" s="67">
        <v>146.39060000000001</v>
      </c>
      <c r="K61" s="66">
        <v>0.28570000000000001</v>
      </c>
      <c r="L61" s="66">
        <v>0.47620000000000001</v>
      </c>
      <c r="M61" s="66">
        <v>0.23810000000000001</v>
      </c>
      <c r="N61" s="66">
        <v>0.76190000000000002</v>
      </c>
      <c r="O61" s="66">
        <v>0</v>
      </c>
      <c r="P61" s="66">
        <v>0</v>
      </c>
      <c r="Q61" s="66">
        <v>0</v>
      </c>
      <c r="R61" s="66">
        <v>1</v>
      </c>
      <c r="S61" s="6"/>
      <c r="T61" s="7"/>
      <c r="U61" s="6"/>
      <c r="V61" s="6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31">
        <v>64</v>
      </c>
      <c r="B62" s="31">
        <v>59</v>
      </c>
      <c r="C62" s="64">
        <v>2.6724239999999999</v>
      </c>
      <c r="D62" s="27" t="s">
        <v>246</v>
      </c>
      <c r="E62" s="27" t="s">
        <v>82</v>
      </c>
      <c r="F62" s="31">
        <v>825</v>
      </c>
      <c r="G62" s="31">
        <v>16</v>
      </c>
      <c r="H62" s="31">
        <v>220</v>
      </c>
      <c r="I62" s="66">
        <v>0.26669999999999999</v>
      </c>
      <c r="J62" s="67">
        <v>266.80279999999999</v>
      </c>
      <c r="K62" s="66">
        <v>2.18E-2</v>
      </c>
      <c r="L62" s="66">
        <v>7.6399999999999996E-2</v>
      </c>
      <c r="M62" s="66">
        <v>9.7000000000000003E-3</v>
      </c>
      <c r="N62" s="66">
        <v>9.7000000000000003E-3</v>
      </c>
      <c r="O62" s="66">
        <v>0</v>
      </c>
      <c r="P62" s="66">
        <v>0</v>
      </c>
      <c r="Q62" s="66">
        <v>0</v>
      </c>
      <c r="R62" s="66">
        <v>0</v>
      </c>
      <c r="S62" s="6"/>
      <c r="T62" s="7"/>
      <c r="U62" s="6"/>
      <c r="V62" s="6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31">
        <v>314</v>
      </c>
      <c r="B63" s="31">
        <v>60</v>
      </c>
      <c r="C63" s="64">
        <v>2.6705570000000001</v>
      </c>
      <c r="D63" s="27" t="s">
        <v>246</v>
      </c>
      <c r="E63" s="27" t="s">
        <v>17</v>
      </c>
      <c r="F63" s="31">
        <v>72</v>
      </c>
      <c r="G63" s="31">
        <v>1</v>
      </c>
      <c r="H63" s="31">
        <v>9</v>
      </c>
      <c r="I63" s="66">
        <v>0.125</v>
      </c>
      <c r="J63" s="67">
        <v>29.844830000000002</v>
      </c>
      <c r="K63" s="66">
        <v>1</v>
      </c>
      <c r="L63" s="66">
        <v>1</v>
      </c>
      <c r="M63" s="66">
        <v>4.1700000000000001E-2</v>
      </c>
      <c r="N63" s="66">
        <v>4.1700000000000001E-2</v>
      </c>
      <c r="O63" s="66">
        <v>1</v>
      </c>
      <c r="P63" s="66">
        <v>1</v>
      </c>
      <c r="Q63" s="66">
        <v>0</v>
      </c>
      <c r="R63" s="66">
        <v>0</v>
      </c>
      <c r="S63" s="1"/>
      <c r="T63" s="7"/>
      <c r="U63" s="1"/>
      <c r="V63" s="1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31">
        <v>762</v>
      </c>
      <c r="B64" s="31">
        <v>61</v>
      </c>
      <c r="C64" s="64">
        <v>2.6674009999999999</v>
      </c>
      <c r="D64" s="27" t="s">
        <v>246</v>
      </c>
      <c r="E64" s="27" t="s">
        <v>34</v>
      </c>
      <c r="F64" s="31">
        <v>5</v>
      </c>
      <c r="G64" s="31">
        <v>0</v>
      </c>
      <c r="H64" s="31">
        <v>0</v>
      </c>
      <c r="I64" s="66">
        <v>0</v>
      </c>
      <c r="J64" s="67">
        <v>17.559139999999999</v>
      </c>
      <c r="K64" s="66">
        <v>0</v>
      </c>
      <c r="L64" s="66">
        <v>0.8</v>
      </c>
      <c r="M64" s="66">
        <v>0</v>
      </c>
      <c r="N64" s="66">
        <v>1</v>
      </c>
      <c r="O64" s="66" t="s">
        <v>35</v>
      </c>
      <c r="P64" s="66" t="s">
        <v>35</v>
      </c>
      <c r="Q64" s="66" t="s">
        <v>35</v>
      </c>
      <c r="R64" s="66" t="s">
        <v>35</v>
      </c>
      <c r="S64" s="1"/>
      <c r="T64" s="7"/>
      <c r="U64" s="1"/>
      <c r="V64" s="1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31">
        <v>516</v>
      </c>
      <c r="B65" s="31">
        <v>62</v>
      </c>
      <c r="C65" s="64">
        <v>2.6200040000000002</v>
      </c>
      <c r="D65" s="27" t="s">
        <v>246</v>
      </c>
      <c r="E65" s="27" t="s">
        <v>14</v>
      </c>
      <c r="F65" s="31">
        <v>5</v>
      </c>
      <c r="G65" s="31">
        <v>1</v>
      </c>
      <c r="H65" s="31">
        <v>1</v>
      </c>
      <c r="I65" s="66">
        <v>0.2</v>
      </c>
      <c r="J65" s="67">
        <v>2.6508690000000001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"/>
      <c r="T65" s="7"/>
      <c r="U65" s="6"/>
      <c r="V65" s="6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31">
        <v>30</v>
      </c>
      <c r="B66" s="31">
        <v>63</v>
      </c>
      <c r="C66" s="64">
        <v>2.6034540000000002</v>
      </c>
      <c r="D66" s="27" t="s">
        <v>246</v>
      </c>
      <c r="E66" s="27" t="s">
        <v>82</v>
      </c>
      <c r="F66" s="31">
        <v>20</v>
      </c>
      <c r="G66" s="31">
        <v>1</v>
      </c>
      <c r="H66" s="31">
        <v>4</v>
      </c>
      <c r="I66" s="66">
        <v>0.2</v>
      </c>
      <c r="J66" s="67">
        <v>46.895479999999999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"/>
      <c r="T66" s="7"/>
      <c r="U66" s="6"/>
      <c r="V66" s="6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31">
        <v>827</v>
      </c>
      <c r="B67" s="31">
        <v>64</v>
      </c>
      <c r="C67" s="64">
        <v>2.539946</v>
      </c>
      <c r="D67" s="27" t="s">
        <v>246</v>
      </c>
      <c r="E67" s="27" t="s">
        <v>22</v>
      </c>
      <c r="F67" s="31">
        <v>5</v>
      </c>
      <c r="G67" s="31">
        <v>0</v>
      </c>
      <c r="H67" s="31">
        <v>2</v>
      </c>
      <c r="I67" s="66">
        <v>0.4</v>
      </c>
      <c r="J67" s="67">
        <v>1.8615029999999999</v>
      </c>
      <c r="K67" s="66">
        <v>0</v>
      </c>
      <c r="L67" s="66">
        <v>0</v>
      </c>
      <c r="M67" s="66">
        <v>0</v>
      </c>
      <c r="N67" s="66">
        <v>0</v>
      </c>
      <c r="O67" s="66" t="s">
        <v>35</v>
      </c>
      <c r="P67" s="66" t="s">
        <v>35</v>
      </c>
      <c r="Q67" s="66" t="s">
        <v>35</v>
      </c>
      <c r="R67" s="66" t="s">
        <v>35</v>
      </c>
      <c r="S67" s="6"/>
      <c r="T67" s="7"/>
      <c r="U67" s="6"/>
      <c r="V67" s="6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31">
        <v>280</v>
      </c>
      <c r="B68" s="31">
        <v>65</v>
      </c>
      <c r="C68" s="64">
        <v>2.5392649999999999</v>
      </c>
      <c r="D68" s="27" t="s">
        <v>246</v>
      </c>
      <c r="E68" s="27" t="s">
        <v>22</v>
      </c>
      <c r="F68" s="31">
        <v>14</v>
      </c>
      <c r="G68" s="31">
        <v>0</v>
      </c>
      <c r="H68" s="31">
        <v>0</v>
      </c>
      <c r="I68" s="66">
        <v>0</v>
      </c>
      <c r="J68" s="67">
        <v>19.519089999999998</v>
      </c>
      <c r="K68" s="66">
        <v>0</v>
      </c>
      <c r="L68" s="66">
        <v>0</v>
      </c>
      <c r="M68" s="66">
        <v>0</v>
      </c>
      <c r="N68" s="66">
        <v>0</v>
      </c>
      <c r="O68" s="66" t="s">
        <v>35</v>
      </c>
      <c r="P68" s="66" t="s">
        <v>35</v>
      </c>
      <c r="Q68" s="66" t="s">
        <v>35</v>
      </c>
      <c r="R68" s="66" t="s">
        <v>35</v>
      </c>
      <c r="S68" s="1"/>
      <c r="T68" s="7"/>
      <c r="U68" s="1"/>
      <c r="V68" s="1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31">
        <v>760</v>
      </c>
      <c r="B69" s="31">
        <v>66</v>
      </c>
      <c r="C69" s="64">
        <v>2.5322779999999998</v>
      </c>
      <c r="D69" s="27" t="s">
        <v>246</v>
      </c>
      <c r="E69" s="27" t="s">
        <v>56</v>
      </c>
      <c r="F69" s="31">
        <v>5</v>
      </c>
      <c r="G69" s="31">
        <v>1</v>
      </c>
      <c r="H69" s="31">
        <v>2</v>
      </c>
      <c r="I69" s="66">
        <v>0.4</v>
      </c>
      <c r="J69" s="67">
        <v>5.1803920000000003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"/>
      <c r="T69" s="7"/>
      <c r="U69" s="6"/>
      <c r="V69" s="6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31">
        <v>227</v>
      </c>
      <c r="B70" s="31">
        <v>67</v>
      </c>
      <c r="C70" s="64">
        <v>2.5299149999999999</v>
      </c>
      <c r="D70" s="27" t="s">
        <v>246</v>
      </c>
      <c r="E70" s="27" t="s">
        <v>34</v>
      </c>
      <c r="F70" s="31">
        <v>16</v>
      </c>
      <c r="G70" s="31">
        <v>0</v>
      </c>
      <c r="H70" s="31">
        <v>14</v>
      </c>
      <c r="I70" s="66">
        <v>0.875</v>
      </c>
      <c r="J70" s="67">
        <v>54.893590000000003</v>
      </c>
      <c r="K70" s="66">
        <v>0.1875</v>
      </c>
      <c r="L70" s="66">
        <v>0.5</v>
      </c>
      <c r="M70" s="66">
        <v>6.25E-2</v>
      </c>
      <c r="N70" s="66">
        <v>6.25E-2</v>
      </c>
      <c r="O70" s="66" t="s">
        <v>35</v>
      </c>
      <c r="P70" s="66" t="s">
        <v>35</v>
      </c>
      <c r="Q70" s="66" t="s">
        <v>35</v>
      </c>
      <c r="R70" s="66" t="s">
        <v>35</v>
      </c>
      <c r="S70" s="1"/>
      <c r="T70" s="7"/>
      <c r="U70" s="1"/>
      <c r="V70" s="1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31">
        <v>681</v>
      </c>
      <c r="B71" s="31">
        <v>68</v>
      </c>
      <c r="C71" s="64">
        <v>2.5148920000000001</v>
      </c>
      <c r="D71" s="27" t="s">
        <v>246</v>
      </c>
      <c r="E71" s="27" t="s">
        <v>34</v>
      </c>
      <c r="F71" s="31">
        <v>7</v>
      </c>
      <c r="G71" s="31">
        <v>2</v>
      </c>
      <c r="H71" s="31">
        <v>0</v>
      </c>
      <c r="I71" s="66">
        <v>0</v>
      </c>
      <c r="J71" s="67">
        <v>2.910123</v>
      </c>
      <c r="K71" s="66">
        <v>0</v>
      </c>
      <c r="L71" s="66">
        <v>1</v>
      </c>
      <c r="M71" s="66">
        <v>0</v>
      </c>
      <c r="N71" s="66">
        <v>0.1429</v>
      </c>
      <c r="O71" s="66">
        <v>0</v>
      </c>
      <c r="P71" s="66">
        <v>1</v>
      </c>
      <c r="Q71" s="66">
        <v>0</v>
      </c>
      <c r="R71" s="66">
        <v>0</v>
      </c>
      <c r="S71" s="1"/>
      <c r="T71" s="7"/>
      <c r="U71" s="1"/>
      <c r="V71" s="1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31">
        <v>761</v>
      </c>
      <c r="B72" s="31">
        <v>69</v>
      </c>
      <c r="C72" s="64">
        <v>2.465058</v>
      </c>
      <c r="D72" s="27" t="s">
        <v>246</v>
      </c>
      <c r="E72" s="27" t="s">
        <v>22</v>
      </c>
      <c r="F72" s="31">
        <v>8</v>
      </c>
      <c r="G72" s="31">
        <v>1</v>
      </c>
      <c r="H72" s="31">
        <v>4</v>
      </c>
      <c r="I72" s="66">
        <v>0.5</v>
      </c>
      <c r="J72" s="67">
        <v>7.8607480000000001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1"/>
      <c r="T72" s="7"/>
      <c r="U72" s="1"/>
      <c r="V72" s="1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31">
        <v>105</v>
      </c>
      <c r="B73" s="31">
        <v>70</v>
      </c>
      <c r="C73" s="64">
        <v>2.463187</v>
      </c>
      <c r="D73" s="27" t="s">
        <v>246</v>
      </c>
      <c r="E73" s="27" t="s">
        <v>17</v>
      </c>
      <c r="F73" s="31">
        <v>36</v>
      </c>
      <c r="G73" s="31">
        <v>2</v>
      </c>
      <c r="H73" s="31">
        <v>13</v>
      </c>
      <c r="I73" s="66">
        <v>0.36109999999999998</v>
      </c>
      <c r="J73" s="67">
        <v>39.434759999999997</v>
      </c>
      <c r="K73" s="66">
        <v>5.5599999999999997E-2</v>
      </c>
      <c r="L73" s="66">
        <v>0.22220000000000001</v>
      </c>
      <c r="M73" s="66">
        <v>5.5599999999999997E-2</v>
      </c>
      <c r="N73" s="66">
        <v>0.1111</v>
      </c>
      <c r="O73" s="66">
        <v>0</v>
      </c>
      <c r="P73" s="66">
        <v>0</v>
      </c>
      <c r="Q73" s="66">
        <v>0</v>
      </c>
      <c r="R73" s="66">
        <v>0</v>
      </c>
      <c r="S73" s="1"/>
      <c r="T73" s="7"/>
      <c r="U73" s="1"/>
      <c r="V73" s="1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31">
        <v>198</v>
      </c>
      <c r="B74" s="31">
        <v>71</v>
      </c>
      <c r="C74" s="64">
        <v>2.446488</v>
      </c>
      <c r="D74" s="27" t="s">
        <v>246</v>
      </c>
      <c r="E74" s="27" t="s">
        <v>22</v>
      </c>
      <c r="F74" s="31">
        <v>5</v>
      </c>
      <c r="G74" s="31">
        <v>0</v>
      </c>
      <c r="H74" s="31">
        <v>3</v>
      </c>
      <c r="I74" s="66">
        <v>0.6</v>
      </c>
      <c r="J74" s="67">
        <v>6.9701069999999996</v>
      </c>
      <c r="K74" s="66">
        <v>0</v>
      </c>
      <c r="L74" s="66">
        <v>0</v>
      </c>
      <c r="M74" s="66">
        <v>0</v>
      </c>
      <c r="N74" s="66">
        <v>0</v>
      </c>
      <c r="O74" s="66" t="s">
        <v>35</v>
      </c>
      <c r="P74" s="66" t="s">
        <v>35</v>
      </c>
      <c r="Q74" s="66" t="s">
        <v>35</v>
      </c>
      <c r="R74" s="66" t="s">
        <v>35</v>
      </c>
      <c r="S74" s="1"/>
      <c r="T74" s="7"/>
      <c r="U74" s="1"/>
      <c r="V74" s="1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31">
        <v>427</v>
      </c>
      <c r="B75" s="31">
        <v>72</v>
      </c>
      <c r="C75" s="64">
        <v>2.430965</v>
      </c>
      <c r="D75" s="27" t="s">
        <v>246</v>
      </c>
      <c r="E75" s="27" t="s">
        <v>22</v>
      </c>
      <c r="F75" s="31">
        <v>10</v>
      </c>
      <c r="G75" s="31">
        <v>0</v>
      </c>
      <c r="H75" s="31">
        <v>9</v>
      </c>
      <c r="I75" s="66">
        <v>0.9</v>
      </c>
      <c r="J75" s="67">
        <v>34.09619</v>
      </c>
      <c r="K75" s="66">
        <v>0</v>
      </c>
      <c r="L75" s="66">
        <v>0.1</v>
      </c>
      <c r="M75" s="66">
        <v>0</v>
      </c>
      <c r="N75" s="66">
        <v>0</v>
      </c>
      <c r="O75" s="66" t="s">
        <v>35</v>
      </c>
      <c r="P75" s="66" t="s">
        <v>35</v>
      </c>
      <c r="Q75" s="66" t="s">
        <v>35</v>
      </c>
      <c r="R75" s="66" t="s">
        <v>35</v>
      </c>
      <c r="S75" s="6"/>
      <c r="T75" s="7"/>
      <c r="U75" s="6"/>
      <c r="V75" s="6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31">
        <v>65</v>
      </c>
      <c r="B76" s="31">
        <v>73</v>
      </c>
      <c r="C76" s="64">
        <v>2.4018790000000001</v>
      </c>
      <c r="D76" s="27" t="s">
        <v>246</v>
      </c>
      <c r="E76" s="27" t="s">
        <v>17</v>
      </c>
      <c r="F76" s="31">
        <v>48</v>
      </c>
      <c r="G76" s="31">
        <v>0</v>
      </c>
      <c r="H76" s="31">
        <v>13</v>
      </c>
      <c r="I76" s="66">
        <v>0.27079999999999999</v>
      </c>
      <c r="J76" s="67">
        <v>54.707470000000001</v>
      </c>
      <c r="K76" s="66">
        <v>0</v>
      </c>
      <c r="L76" s="66">
        <v>8.3299999999999999E-2</v>
      </c>
      <c r="M76" s="66">
        <v>0</v>
      </c>
      <c r="N76" s="66">
        <v>8.3299999999999999E-2</v>
      </c>
      <c r="O76" s="66" t="s">
        <v>35</v>
      </c>
      <c r="P76" s="66" t="s">
        <v>35</v>
      </c>
      <c r="Q76" s="66" t="s">
        <v>35</v>
      </c>
      <c r="R76" s="66" t="s">
        <v>35</v>
      </c>
      <c r="S76" s="6"/>
      <c r="T76" s="7"/>
      <c r="U76" s="6"/>
      <c r="V76" s="6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31">
        <v>19</v>
      </c>
      <c r="B77" s="31">
        <v>74</v>
      </c>
      <c r="C77" s="64">
        <v>2.398644</v>
      </c>
      <c r="D77" s="27" t="s">
        <v>246</v>
      </c>
      <c r="E77" s="27" t="s">
        <v>27</v>
      </c>
      <c r="F77" s="31">
        <v>21</v>
      </c>
      <c r="G77" s="31">
        <v>1</v>
      </c>
      <c r="H77" s="31">
        <v>13</v>
      </c>
      <c r="I77" s="66">
        <v>0.61899999999999999</v>
      </c>
      <c r="J77" s="67">
        <v>28.675000000000001</v>
      </c>
      <c r="K77" s="66">
        <v>0</v>
      </c>
      <c r="L77" s="66">
        <v>9.5200000000000007E-2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1"/>
      <c r="T77" s="7"/>
      <c r="U77" s="1"/>
      <c r="V77" s="1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31">
        <v>296</v>
      </c>
      <c r="B78" s="31">
        <v>75</v>
      </c>
      <c r="C78" s="64">
        <v>2.396147</v>
      </c>
      <c r="D78" s="27" t="s">
        <v>246</v>
      </c>
      <c r="E78" s="27" t="s">
        <v>82</v>
      </c>
      <c r="F78" s="31">
        <v>7</v>
      </c>
      <c r="G78" s="31">
        <v>1</v>
      </c>
      <c r="H78" s="31">
        <v>0</v>
      </c>
      <c r="I78" s="66">
        <v>0</v>
      </c>
      <c r="J78" s="67">
        <v>7.1906730000000003</v>
      </c>
      <c r="K78" s="66">
        <v>0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0</v>
      </c>
      <c r="S78" s="6"/>
      <c r="T78" s="7"/>
      <c r="U78" s="6"/>
      <c r="V78" s="6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31">
        <v>150</v>
      </c>
      <c r="B79" s="31">
        <v>76</v>
      </c>
      <c r="C79" s="64">
        <v>2.3922509999999999</v>
      </c>
      <c r="D79" s="27" t="s">
        <v>246</v>
      </c>
      <c r="E79" s="27" t="s">
        <v>22</v>
      </c>
      <c r="F79" s="31">
        <v>29</v>
      </c>
      <c r="G79" s="31">
        <v>0</v>
      </c>
      <c r="H79" s="31">
        <v>11</v>
      </c>
      <c r="I79" s="66">
        <v>0.37930000000000003</v>
      </c>
      <c r="J79" s="67">
        <v>30.819949999999999</v>
      </c>
      <c r="K79" s="66">
        <v>3.4500000000000003E-2</v>
      </c>
      <c r="L79" s="66">
        <v>0.10340000000000001</v>
      </c>
      <c r="M79" s="66">
        <v>0</v>
      </c>
      <c r="N79" s="66">
        <v>0</v>
      </c>
      <c r="O79" s="66" t="s">
        <v>35</v>
      </c>
      <c r="P79" s="66" t="s">
        <v>35</v>
      </c>
      <c r="Q79" s="66" t="s">
        <v>35</v>
      </c>
      <c r="R79" s="66" t="s">
        <v>35</v>
      </c>
      <c r="S79" s="1"/>
      <c r="T79" s="7"/>
      <c r="U79" s="1"/>
      <c r="V79" s="1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31">
        <v>524</v>
      </c>
      <c r="B80" s="31">
        <v>77</v>
      </c>
      <c r="C80" s="64">
        <v>2.3759990000000002</v>
      </c>
      <c r="D80" s="27" t="s">
        <v>246</v>
      </c>
      <c r="E80" s="27" t="s">
        <v>17</v>
      </c>
      <c r="F80" s="31">
        <v>5</v>
      </c>
      <c r="G80" s="31">
        <v>0</v>
      </c>
      <c r="H80" s="31">
        <v>4</v>
      </c>
      <c r="I80" s="66">
        <v>0.8</v>
      </c>
      <c r="J80" s="67">
        <v>2.0532050000000002</v>
      </c>
      <c r="K80" s="66">
        <v>0</v>
      </c>
      <c r="L80" s="66">
        <v>0</v>
      </c>
      <c r="M80" s="66">
        <v>0</v>
      </c>
      <c r="N80" s="66">
        <v>0</v>
      </c>
      <c r="O80" s="66" t="s">
        <v>35</v>
      </c>
      <c r="P80" s="66" t="s">
        <v>35</v>
      </c>
      <c r="Q80" s="66" t="s">
        <v>35</v>
      </c>
      <c r="R80" s="66" t="s">
        <v>35</v>
      </c>
      <c r="S80" s="6"/>
      <c r="T80" s="7"/>
      <c r="U80" s="6"/>
      <c r="V80" s="6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31">
        <v>152</v>
      </c>
      <c r="B81" s="31">
        <v>78</v>
      </c>
      <c r="C81" s="64">
        <v>2.3633920000000002</v>
      </c>
      <c r="D81" s="27" t="s">
        <v>246</v>
      </c>
      <c r="E81" s="27" t="s">
        <v>22</v>
      </c>
      <c r="F81" s="31">
        <v>5</v>
      </c>
      <c r="G81" s="31">
        <v>0</v>
      </c>
      <c r="H81" s="31">
        <v>4</v>
      </c>
      <c r="I81" s="66">
        <v>0.8</v>
      </c>
      <c r="J81" s="67">
        <v>7.6541649999999999</v>
      </c>
      <c r="K81" s="66">
        <v>0.2</v>
      </c>
      <c r="L81" s="66">
        <v>0.2</v>
      </c>
      <c r="M81" s="66">
        <v>0.2</v>
      </c>
      <c r="N81" s="66">
        <v>0.2</v>
      </c>
      <c r="O81" s="66" t="s">
        <v>35</v>
      </c>
      <c r="P81" s="66" t="s">
        <v>35</v>
      </c>
      <c r="Q81" s="66" t="s">
        <v>35</v>
      </c>
      <c r="R81" s="66" t="s">
        <v>35</v>
      </c>
      <c r="S81" s="6"/>
      <c r="T81" s="7"/>
      <c r="U81" s="6"/>
      <c r="V81" s="6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31">
        <v>178</v>
      </c>
      <c r="B82" s="31">
        <v>79</v>
      </c>
      <c r="C82" s="64">
        <v>2.3617189999999999</v>
      </c>
      <c r="D82" s="27" t="s">
        <v>246</v>
      </c>
      <c r="E82" s="27" t="s">
        <v>17</v>
      </c>
      <c r="F82" s="31">
        <v>5</v>
      </c>
      <c r="G82" s="31">
        <v>0</v>
      </c>
      <c r="H82" s="31">
        <v>4</v>
      </c>
      <c r="I82" s="66">
        <v>0.8</v>
      </c>
      <c r="J82" s="67">
        <v>8.4040140000000001</v>
      </c>
      <c r="K82" s="66">
        <v>0.2</v>
      </c>
      <c r="L82" s="66">
        <v>0.2</v>
      </c>
      <c r="M82" s="66">
        <v>0</v>
      </c>
      <c r="N82" s="66">
        <v>0</v>
      </c>
      <c r="O82" s="66" t="s">
        <v>35</v>
      </c>
      <c r="P82" s="66" t="s">
        <v>35</v>
      </c>
      <c r="Q82" s="66" t="s">
        <v>35</v>
      </c>
      <c r="R82" s="66" t="s">
        <v>35</v>
      </c>
      <c r="S82" s="1"/>
      <c r="T82" s="7"/>
      <c r="U82" s="1"/>
      <c r="V82" s="1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31">
        <v>57</v>
      </c>
      <c r="B83" s="31">
        <v>80</v>
      </c>
      <c r="C83" s="64">
        <v>2.3551730000000002</v>
      </c>
      <c r="D83" s="27" t="s">
        <v>246</v>
      </c>
      <c r="E83" s="27" t="s">
        <v>22</v>
      </c>
      <c r="F83" s="31">
        <v>749</v>
      </c>
      <c r="G83" s="31">
        <v>23</v>
      </c>
      <c r="H83" s="31">
        <v>436</v>
      </c>
      <c r="I83" s="66">
        <v>0.58209999999999995</v>
      </c>
      <c r="J83" s="67">
        <v>215.6739</v>
      </c>
      <c r="K83" s="66">
        <v>1.2E-2</v>
      </c>
      <c r="L83" s="66">
        <v>0.14549999999999999</v>
      </c>
      <c r="M83" s="66">
        <v>4.0000000000000001E-3</v>
      </c>
      <c r="N83" s="66">
        <v>6.0100000000000001E-2</v>
      </c>
      <c r="O83" s="66">
        <v>0</v>
      </c>
      <c r="P83" s="66">
        <v>0</v>
      </c>
      <c r="Q83" s="66">
        <v>0</v>
      </c>
      <c r="R83" s="66">
        <v>0</v>
      </c>
      <c r="S83" s="1"/>
      <c r="T83" s="7"/>
      <c r="U83" s="1"/>
      <c r="V83" s="1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31">
        <v>31</v>
      </c>
      <c r="B84" s="31">
        <v>81</v>
      </c>
      <c r="C84" s="64">
        <v>2.3410600000000001</v>
      </c>
      <c r="D84" s="27" t="s">
        <v>246</v>
      </c>
      <c r="E84" s="27" t="s">
        <v>19</v>
      </c>
      <c r="F84" s="31">
        <v>454</v>
      </c>
      <c r="G84" s="31">
        <v>14</v>
      </c>
      <c r="H84" s="31">
        <v>288</v>
      </c>
      <c r="I84" s="66">
        <v>0.63439999999999996</v>
      </c>
      <c r="J84" s="67">
        <v>253.0121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1"/>
      <c r="T84" s="7"/>
      <c r="U84" s="1"/>
      <c r="V84" s="1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31">
        <v>648</v>
      </c>
      <c r="B85" s="31">
        <v>82</v>
      </c>
      <c r="C85" s="64">
        <v>2.327061</v>
      </c>
      <c r="D85" s="27" t="s">
        <v>246</v>
      </c>
      <c r="E85" s="27" t="s">
        <v>34</v>
      </c>
      <c r="F85" s="31">
        <v>5</v>
      </c>
      <c r="G85" s="31">
        <v>0</v>
      </c>
      <c r="H85" s="31">
        <v>4</v>
      </c>
      <c r="I85" s="66">
        <v>0.8</v>
      </c>
      <c r="J85" s="67">
        <v>24.320119999999999</v>
      </c>
      <c r="K85" s="66">
        <v>0.6</v>
      </c>
      <c r="L85" s="66">
        <v>0.8</v>
      </c>
      <c r="M85" s="66">
        <v>0</v>
      </c>
      <c r="N85" s="66">
        <v>0</v>
      </c>
      <c r="O85" s="66" t="s">
        <v>35</v>
      </c>
      <c r="P85" s="66" t="s">
        <v>35</v>
      </c>
      <c r="Q85" s="66" t="s">
        <v>35</v>
      </c>
      <c r="R85" s="66" t="s">
        <v>35</v>
      </c>
      <c r="S85" s="1"/>
      <c r="T85" s="7"/>
      <c r="U85" s="1"/>
      <c r="V85" s="1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31">
        <v>58</v>
      </c>
      <c r="B86" s="31">
        <v>83</v>
      </c>
      <c r="C86" s="64">
        <v>2.3127110000000002</v>
      </c>
      <c r="D86" s="27" t="s">
        <v>246</v>
      </c>
      <c r="E86" s="27" t="s">
        <v>17</v>
      </c>
      <c r="F86" s="31">
        <v>441</v>
      </c>
      <c r="G86" s="31">
        <v>12</v>
      </c>
      <c r="H86" s="31">
        <v>255</v>
      </c>
      <c r="I86" s="66">
        <v>0.57820000000000005</v>
      </c>
      <c r="J86" s="67">
        <v>260.07960000000003</v>
      </c>
      <c r="K86" s="66">
        <v>4.3099999999999999E-2</v>
      </c>
      <c r="L86" s="66">
        <v>5.2200000000000003E-2</v>
      </c>
      <c r="M86" s="66">
        <v>1.8100000000000002E-2</v>
      </c>
      <c r="N86" s="66">
        <v>3.1699999999999999E-2</v>
      </c>
      <c r="O86" s="66">
        <v>0</v>
      </c>
      <c r="P86" s="66">
        <v>0</v>
      </c>
      <c r="Q86" s="66">
        <v>0</v>
      </c>
      <c r="R86" s="66">
        <v>0</v>
      </c>
      <c r="S86" s="6"/>
      <c r="T86" s="7"/>
      <c r="U86" s="6"/>
      <c r="V86" s="6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31">
        <v>78</v>
      </c>
      <c r="B87" s="31">
        <v>84</v>
      </c>
      <c r="C87" s="64">
        <v>2.300325</v>
      </c>
      <c r="D87" s="27" t="s">
        <v>246</v>
      </c>
      <c r="E87" s="27" t="s">
        <v>22</v>
      </c>
      <c r="F87" s="31">
        <v>16</v>
      </c>
      <c r="G87" s="31">
        <v>0</v>
      </c>
      <c r="H87" s="31">
        <v>15</v>
      </c>
      <c r="I87" s="66">
        <v>0.9375</v>
      </c>
      <c r="J87" s="67">
        <v>27.64827</v>
      </c>
      <c r="K87" s="66">
        <v>0</v>
      </c>
      <c r="L87" s="66">
        <v>0.3125</v>
      </c>
      <c r="M87" s="66">
        <v>0</v>
      </c>
      <c r="N87" s="66">
        <v>0</v>
      </c>
      <c r="O87" s="66" t="s">
        <v>35</v>
      </c>
      <c r="P87" s="66" t="s">
        <v>35</v>
      </c>
      <c r="Q87" s="66" t="s">
        <v>35</v>
      </c>
      <c r="R87" s="66" t="s">
        <v>35</v>
      </c>
      <c r="S87" s="1"/>
      <c r="T87" s="7"/>
      <c r="U87" s="1"/>
      <c r="V87" s="1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31">
        <v>544</v>
      </c>
      <c r="B88" s="31">
        <v>85</v>
      </c>
      <c r="C88" s="64">
        <v>2.270883</v>
      </c>
      <c r="D88" s="27" t="s">
        <v>246</v>
      </c>
      <c r="E88" s="27" t="s">
        <v>14</v>
      </c>
      <c r="F88" s="31">
        <v>10</v>
      </c>
      <c r="G88" s="31">
        <v>0</v>
      </c>
      <c r="H88" s="31">
        <v>0</v>
      </c>
      <c r="I88" s="66">
        <v>0</v>
      </c>
      <c r="J88" s="67">
        <v>21.221260000000001</v>
      </c>
      <c r="K88" s="66">
        <v>0.6</v>
      </c>
      <c r="L88" s="66">
        <v>0.6</v>
      </c>
      <c r="M88" s="66">
        <v>0</v>
      </c>
      <c r="N88" s="66">
        <v>0</v>
      </c>
      <c r="O88" s="66" t="s">
        <v>35</v>
      </c>
      <c r="P88" s="66" t="s">
        <v>35</v>
      </c>
      <c r="Q88" s="66" t="s">
        <v>35</v>
      </c>
      <c r="R88" s="66" t="s">
        <v>35</v>
      </c>
      <c r="S88" s="1"/>
      <c r="T88" s="7"/>
      <c r="U88" s="1"/>
      <c r="V88" s="1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31">
        <v>108</v>
      </c>
      <c r="B89" s="31">
        <v>86</v>
      </c>
      <c r="C89" s="64">
        <v>2.267001</v>
      </c>
      <c r="D89" s="27" t="s">
        <v>246</v>
      </c>
      <c r="E89" s="27" t="s">
        <v>34</v>
      </c>
      <c r="F89" s="31">
        <v>5</v>
      </c>
      <c r="G89" s="31">
        <v>0</v>
      </c>
      <c r="H89" s="31">
        <v>5</v>
      </c>
      <c r="I89" s="66">
        <v>1</v>
      </c>
      <c r="J89" s="67">
        <v>14.519399999999999</v>
      </c>
      <c r="K89" s="66">
        <v>1</v>
      </c>
      <c r="L89" s="66">
        <v>1</v>
      </c>
      <c r="M89" s="66">
        <v>0</v>
      </c>
      <c r="N89" s="66">
        <v>0.8</v>
      </c>
      <c r="O89" s="66" t="s">
        <v>35</v>
      </c>
      <c r="P89" s="66" t="s">
        <v>35</v>
      </c>
      <c r="Q89" s="66" t="s">
        <v>35</v>
      </c>
      <c r="R89" s="66" t="s">
        <v>35</v>
      </c>
      <c r="S89" s="1"/>
      <c r="T89" s="7"/>
      <c r="U89" s="1"/>
      <c r="V89" s="1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31">
        <v>277</v>
      </c>
      <c r="B90" s="31">
        <v>87</v>
      </c>
      <c r="C90" s="64">
        <v>2.2552680000000001</v>
      </c>
      <c r="D90" s="27" t="s">
        <v>246</v>
      </c>
      <c r="E90" s="27" t="s">
        <v>82</v>
      </c>
      <c r="F90" s="31">
        <v>50</v>
      </c>
      <c r="G90" s="31">
        <v>3</v>
      </c>
      <c r="H90" s="31">
        <v>0</v>
      </c>
      <c r="I90" s="66">
        <v>0</v>
      </c>
      <c r="J90" s="67">
        <v>15.348000000000001</v>
      </c>
      <c r="K90" s="66">
        <v>0.36</v>
      </c>
      <c r="L90" s="66">
        <v>0.96</v>
      </c>
      <c r="M90" s="66">
        <v>0.26</v>
      </c>
      <c r="N90" s="66">
        <v>1</v>
      </c>
      <c r="O90" s="66">
        <v>0.33329999999999999</v>
      </c>
      <c r="P90" s="66">
        <v>1</v>
      </c>
      <c r="Q90" s="66">
        <v>0.33329999999999999</v>
      </c>
      <c r="R90" s="66">
        <v>1</v>
      </c>
      <c r="S90" s="6"/>
      <c r="T90" s="7"/>
      <c r="U90" s="6"/>
      <c r="V90" s="6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31">
        <v>210</v>
      </c>
      <c r="B91" s="31">
        <v>88</v>
      </c>
      <c r="C91" s="64">
        <v>2.233168</v>
      </c>
      <c r="D91" s="27" t="s">
        <v>246</v>
      </c>
      <c r="E91" s="27" t="s">
        <v>75</v>
      </c>
      <c r="F91" s="31">
        <v>7</v>
      </c>
      <c r="G91" s="31">
        <v>0</v>
      </c>
      <c r="H91" s="31">
        <v>0</v>
      </c>
      <c r="I91" s="66">
        <v>0</v>
      </c>
      <c r="J91" s="67">
        <v>3.4558789999999999</v>
      </c>
      <c r="K91" s="66">
        <v>0</v>
      </c>
      <c r="L91" s="66">
        <v>0.28570000000000001</v>
      </c>
      <c r="M91" s="66">
        <v>0</v>
      </c>
      <c r="N91" s="66">
        <v>0</v>
      </c>
      <c r="O91" s="66" t="s">
        <v>35</v>
      </c>
      <c r="P91" s="66" t="s">
        <v>35</v>
      </c>
      <c r="Q91" s="66" t="s">
        <v>35</v>
      </c>
      <c r="R91" s="66" t="s">
        <v>35</v>
      </c>
      <c r="S91" s="1"/>
      <c r="T91" s="7"/>
      <c r="U91" s="1"/>
      <c r="V91" s="1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31">
        <v>196</v>
      </c>
      <c r="B92" s="31">
        <v>89</v>
      </c>
      <c r="C92" s="64">
        <v>2.2193360000000002</v>
      </c>
      <c r="D92" s="27" t="s">
        <v>246</v>
      </c>
      <c r="E92" s="27" t="s">
        <v>17</v>
      </c>
      <c r="F92" s="31">
        <v>18</v>
      </c>
      <c r="G92" s="31">
        <v>1</v>
      </c>
      <c r="H92" s="31">
        <v>4</v>
      </c>
      <c r="I92" s="66">
        <v>0.22220000000000001</v>
      </c>
      <c r="J92" s="67">
        <v>61.810220000000001</v>
      </c>
      <c r="K92" s="66">
        <v>0.1111</v>
      </c>
      <c r="L92" s="66">
        <v>0.1111</v>
      </c>
      <c r="M92" s="66">
        <v>0.1111</v>
      </c>
      <c r="N92" s="66">
        <v>0.1111</v>
      </c>
      <c r="O92" s="66">
        <v>0</v>
      </c>
      <c r="P92" s="66">
        <v>0</v>
      </c>
      <c r="Q92" s="66">
        <v>0</v>
      </c>
      <c r="R92" s="66">
        <v>0</v>
      </c>
      <c r="S92" s="1"/>
      <c r="T92" s="7"/>
      <c r="U92" s="1"/>
      <c r="V92" s="1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31">
        <v>781</v>
      </c>
      <c r="B93" s="31">
        <v>90</v>
      </c>
      <c r="C93" s="64">
        <v>2.1748379999999998</v>
      </c>
      <c r="D93" s="27" t="s">
        <v>246</v>
      </c>
      <c r="E93" s="27" t="s">
        <v>17</v>
      </c>
      <c r="F93" s="31">
        <v>7</v>
      </c>
      <c r="G93" s="31">
        <v>0</v>
      </c>
      <c r="H93" s="31">
        <v>4</v>
      </c>
      <c r="I93" s="66">
        <v>0.57140000000000002</v>
      </c>
      <c r="J93" s="67">
        <v>3.5403790000000002</v>
      </c>
      <c r="K93" s="66">
        <v>0</v>
      </c>
      <c r="L93" s="66">
        <v>0</v>
      </c>
      <c r="M93" s="66">
        <v>0</v>
      </c>
      <c r="N93" s="66">
        <v>0</v>
      </c>
      <c r="O93" s="66" t="s">
        <v>35</v>
      </c>
      <c r="P93" s="66" t="s">
        <v>35</v>
      </c>
      <c r="Q93" s="66" t="s">
        <v>35</v>
      </c>
      <c r="R93" s="66" t="s">
        <v>35</v>
      </c>
      <c r="S93" s="1"/>
      <c r="T93" s="7"/>
      <c r="U93" s="1"/>
      <c r="V93" s="1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31">
        <v>133</v>
      </c>
      <c r="B94" s="31">
        <v>91</v>
      </c>
      <c r="C94" s="64">
        <v>2.1652459999999998</v>
      </c>
      <c r="D94" s="27" t="s">
        <v>246</v>
      </c>
      <c r="E94" s="27" t="s">
        <v>17</v>
      </c>
      <c r="F94" s="31">
        <v>172</v>
      </c>
      <c r="G94" s="31">
        <v>7</v>
      </c>
      <c r="H94" s="31">
        <v>35</v>
      </c>
      <c r="I94" s="66">
        <v>0.20349999999999999</v>
      </c>
      <c r="J94" s="67">
        <v>97.069900000000004</v>
      </c>
      <c r="K94" s="66">
        <v>5.7999999999999996E-3</v>
      </c>
      <c r="L94" s="66">
        <v>1.1599999999999999E-2</v>
      </c>
      <c r="M94" s="66">
        <v>0</v>
      </c>
      <c r="N94" s="66">
        <v>1.1599999999999999E-2</v>
      </c>
      <c r="O94" s="66">
        <v>0</v>
      </c>
      <c r="P94" s="66">
        <v>0</v>
      </c>
      <c r="Q94" s="66">
        <v>0</v>
      </c>
      <c r="R94" s="66">
        <v>0</v>
      </c>
      <c r="S94" s="6"/>
      <c r="T94" s="7"/>
      <c r="U94" s="6"/>
      <c r="V94" s="6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31">
        <v>211</v>
      </c>
      <c r="B95" s="31">
        <v>92</v>
      </c>
      <c r="C95" s="64">
        <v>2.163122</v>
      </c>
      <c r="D95" s="27" t="s">
        <v>246</v>
      </c>
      <c r="E95" s="27" t="s">
        <v>34</v>
      </c>
      <c r="F95" s="31">
        <v>8</v>
      </c>
      <c r="G95" s="31">
        <v>1</v>
      </c>
      <c r="H95" s="31">
        <v>5</v>
      </c>
      <c r="I95" s="66">
        <v>0.625</v>
      </c>
      <c r="J95" s="67">
        <v>21.181740000000001</v>
      </c>
      <c r="K95" s="66">
        <v>0.125</v>
      </c>
      <c r="L95" s="66">
        <v>0.375</v>
      </c>
      <c r="M95" s="66">
        <v>0</v>
      </c>
      <c r="N95" s="66">
        <v>0.125</v>
      </c>
      <c r="O95" s="66">
        <v>1</v>
      </c>
      <c r="P95" s="66">
        <v>1</v>
      </c>
      <c r="Q95" s="66">
        <v>0</v>
      </c>
      <c r="R95" s="66">
        <v>0</v>
      </c>
      <c r="S95" s="1"/>
      <c r="T95" s="7"/>
      <c r="U95" s="1"/>
      <c r="V95" s="1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31">
        <v>289</v>
      </c>
      <c r="B96" s="31">
        <v>93</v>
      </c>
      <c r="C96" s="64">
        <v>2.1327099999999999</v>
      </c>
      <c r="D96" s="27" t="s">
        <v>246</v>
      </c>
      <c r="E96" s="27" t="s">
        <v>82</v>
      </c>
      <c r="F96" s="31">
        <v>13</v>
      </c>
      <c r="G96" s="31">
        <v>2</v>
      </c>
      <c r="H96" s="31">
        <v>2</v>
      </c>
      <c r="I96" s="66">
        <v>0.15379999999999999</v>
      </c>
      <c r="J96" s="67">
        <v>19.070450000000001</v>
      </c>
      <c r="K96" s="66">
        <v>0</v>
      </c>
      <c r="L96" s="66">
        <v>7.6899999999999996E-2</v>
      </c>
      <c r="M96" s="66">
        <v>0</v>
      </c>
      <c r="N96" s="66">
        <v>0</v>
      </c>
      <c r="O96" s="66">
        <v>0</v>
      </c>
      <c r="P96" s="66">
        <v>0</v>
      </c>
      <c r="Q96" s="66">
        <v>0</v>
      </c>
      <c r="R96" s="66">
        <v>0</v>
      </c>
      <c r="S96" s="6"/>
      <c r="T96" s="7"/>
      <c r="U96" s="6"/>
      <c r="V96" s="6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31">
        <v>156</v>
      </c>
      <c r="B97" s="31">
        <v>94</v>
      </c>
      <c r="C97" s="64">
        <v>2.1253579999999999</v>
      </c>
      <c r="D97" s="27" t="s">
        <v>246</v>
      </c>
      <c r="E97" s="27" t="s">
        <v>22</v>
      </c>
      <c r="F97" s="31">
        <v>17</v>
      </c>
      <c r="G97" s="31">
        <v>2</v>
      </c>
      <c r="H97" s="31">
        <v>7</v>
      </c>
      <c r="I97" s="66">
        <v>0.4118</v>
      </c>
      <c r="J97" s="67">
        <v>25.886310000000002</v>
      </c>
      <c r="K97" s="66">
        <v>5.8799999999999998E-2</v>
      </c>
      <c r="L97" s="66">
        <v>0.17649999999999999</v>
      </c>
      <c r="M97" s="66">
        <v>0</v>
      </c>
      <c r="N97" s="66">
        <v>5.8799999999999998E-2</v>
      </c>
      <c r="O97" s="66">
        <v>0</v>
      </c>
      <c r="P97" s="66">
        <v>0.5</v>
      </c>
      <c r="Q97" s="66">
        <v>0</v>
      </c>
      <c r="R97" s="66">
        <v>0</v>
      </c>
      <c r="S97" s="1"/>
      <c r="T97" s="7"/>
      <c r="U97" s="1"/>
      <c r="V97" s="1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31">
        <v>388</v>
      </c>
      <c r="B98" s="31">
        <v>95</v>
      </c>
      <c r="C98" s="64">
        <v>2.1133150000000001</v>
      </c>
      <c r="D98" s="27" t="s">
        <v>246</v>
      </c>
      <c r="E98" s="27" t="s">
        <v>34</v>
      </c>
      <c r="F98" s="31">
        <v>16</v>
      </c>
      <c r="G98" s="31">
        <v>1</v>
      </c>
      <c r="H98" s="31">
        <v>4</v>
      </c>
      <c r="I98" s="66">
        <v>0.25</v>
      </c>
      <c r="J98" s="67">
        <v>24.528970000000001</v>
      </c>
      <c r="K98" s="66">
        <v>6.25E-2</v>
      </c>
      <c r="L98" s="66">
        <v>0.125</v>
      </c>
      <c r="M98" s="66">
        <v>6.25E-2</v>
      </c>
      <c r="N98" s="66">
        <v>6.25E-2</v>
      </c>
      <c r="O98" s="66">
        <v>0</v>
      </c>
      <c r="P98" s="66">
        <v>0</v>
      </c>
      <c r="Q98" s="66">
        <v>0</v>
      </c>
      <c r="R98" s="66">
        <v>0</v>
      </c>
      <c r="S98" s="6"/>
      <c r="T98" s="7"/>
      <c r="U98" s="6"/>
      <c r="V98" s="6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31">
        <v>271</v>
      </c>
      <c r="B99" s="31">
        <v>96</v>
      </c>
      <c r="C99" s="64">
        <v>2.054567</v>
      </c>
      <c r="D99" s="27" t="s">
        <v>246</v>
      </c>
      <c r="E99" s="27" t="s">
        <v>22</v>
      </c>
      <c r="F99" s="31">
        <v>9</v>
      </c>
      <c r="G99" s="31">
        <v>0</v>
      </c>
      <c r="H99" s="31">
        <v>3</v>
      </c>
      <c r="I99" s="66">
        <v>0.33329999999999999</v>
      </c>
      <c r="J99" s="67">
        <v>8.5737729999999992</v>
      </c>
      <c r="K99" s="66">
        <v>0</v>
      </c>
      <c r="L99" s="66">
        <v>0</v>
      </c>
      <c r="M99" s="66">
        <v>0</v>
      </c>
      <c r="N99" s="66">
        <v>0</v>
      </c>
      <c r="O99" s="66" t="s">
        <v>35</v>
      </c>
      <c r="P99" s="66" t="s">
        <v>35</v>
      </c>
      <c r="Q99" s="66" t="s">
        <v>35</v>
      </c>
      <c r="R99" s="66" t="s">
        <v>35</v>
      </c>
      <c r="S99" s="1"/>
      <c r="T99" s="7"/>
      <c r="U99" s="1"/>
      <c r="V99" s="1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31">
        <v>591</v>
      </c>
      <c r="B100" s="31">
        <v>97</v>
      </c>
      <c r="C100" s="64">
        <v>2.0368330000000001</v>
      </c>
      <c r="D100" s="27" t="s">
        <v>246</v>
      </c>
      <c r="E100" s="27" t="s">
        <v>82</v>
      </c>
      <c r="F100" s="31">
        <v>6</v>
      </c>
      <c r="G100" s="31">
        <v>1</v>
      </c>
      <c r="H100" s="31">
        <v>0</v>
      </c>
      <c r="I100" s="66">
        <v>0</v>
      </c>
      <c r="J100" s="67">
        <v>4.5913690000000003</v>
      </c>
      <c r="K100" s="66">
        <v>0</v>
      </c>
      <c r="L100" s="66">
        <v>1</v>
      </c>
      <c r="M100" s="66">
        <v>0.33329999999999999</v>
      </c>
      <c r="N100" s="66">
        <v>0.33329999999999999</v>
      </c>
      <c r="O100" s="66">
        <v>0</v>
      </c>
      <c r="P100" s="66">
        <v>1</v>
      </c>
      <c r="Q100" s="66">
        <v>0</v>
      </c>
      <c r="R100" s="66">
        <v>0</v>
      </c>
      <c r="S100" s="1"/>
      <c r="T100" s="7"/>
      <c r="U100" s="1"/>
      <c r="V100" s="1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31">
        <v>29</v>
      </c>
      <c r="B101" s="31">
        <v>98</v>
      </c>
      <c r="C101" s="64">
        <v>2.0346160000000002</v>
      </c>
      <c r="D101" s="27" t="s">
        <v>246</v>
      </c>
      <c r="E101" s="27" t="s">
        <v>22</v>
      </c>
      <c r="F101" s="31">
        <v>736</v>
      </c>
      <c r="G101" s="31">
        <v>22</v>
      </c>
      <c r="H101" s="31">
        <v>126</v>
      </c>
      <c r="I101" s="66">
        <v>0.17119999999999999</v>
      </c>
      <c r="J101" s="67">
        <v>159.94059999999999</v>
      </c>
      <c r="K101" s="66">
        <v>7.3400000000000007E-2</v>
      </c>
      <c r="L101" s="66">
        <v>9.5100000000000004E-2</v>
      </c>
      <c r="M101" s="66">
        <v>0.38590000000000002</v>
      </c>
      <c r="N101" s="66">
        <v>0.4158</v>
      </c>
      <c r="O101" s="66">
        <v>0.13639999999999999</v>
      </c>
      <c r="P101" s="66">
        <v>0.13639999999999999</v>
      </c>
      <c r="Q101" s="66">
        <v>0.31819999999999998</v>
      </c>
      <c r="R101" s="66">
        <v>0.31819999999999998</v>
      </c>
      <c r="S101" s="6"/>
      <c r="T101" s="7"/>
      <c r="U101" s="6"/>
      <c r="V101" s="6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31">
        <v>144</v>
      </c>
      <c r="B102" s="31">
        <v>99</v>
      </c>
      <c r="C102" s="64">
        <v>2.0245989999999998</v>
      </c>
      <c r="D102" s="27" t="s">
        <v>246</v>
      </c>
      <c r="E102" s="27" t="s">
        <v>82</v>
      </c>
      <c r="F102" s="31">
        <v>15</v>
      </c>
      <c r="G102" s="31">
        <v>0</v>
      </c>
      <c r="H102" s="31">
        <v>0</v>
      </c>
      <c r="I102" s="66">
        <v>0</v>
      </c>
      <c r="J102" s="67">
        <v>18.10838</v>
      </c>
      <c r="K102" s="66">
        <v>0</v>
      </c>
      <c r="L102" s="66">
        <v>0.8</v>
      </c>
      <c r="M102" s="66">
        <v>0</v>
      </c>
      <c r="N102" s="66">
        <v>0.26669999999999999</v>
      </c>
      <c r="O102" s="66" t="s">
        <v>35</v>
      </c>
      <c r="P102" s="66" t="s">
        <v>35</v>
      </c>
      <c r="Q102" s="66" t="s">
        <v>35</v>
      </c>
      <c r="R102" s="66" t="s">
        <v>35</v>
      </c>
      <c r="S102" s="1"/>
      <c r="T102" s="7"/>
      <c r="U102" s="1"/>
      <c r="V102" s="1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31">
        <v>220</v>
      </c>
      <c r="B103" s="31">
        <v>100</v>
      </c>
      <c r="C103" s="64">
        <v>1.9998450000000001</v>
      </c>
      <c r="D103" s="27" t="s">
        <v>246</v>
      </c>
      <c r="E103" s="27" t="s">
        <v>82</v>
      </c>
      <c r="F103" s="31">
        <v>7</v>
      </c>
      <c r="G103" s="31">
        <v>0</v>
      </c>
      <c r="H103" s="31">
        <v>4</v>
      </c>
      <c r="I103" s="66">
        <v>0.57140000000000002</v>
      </c>
      <c r="J103" s="67">
        <v>9.4281190000000006</v>
      </c>
      <c r="K103" s="66">
        <v>0.42859999999999998</v>
      </c>
      <c r="L103" s="66">
        <v>0.71430000000000005</v>
      </c>
      <c r="M103" s="66">
        <v>0</v>
      </c>
      <c r="N103" s="66">
        <v>0</v>
      </c>
      <c r="O103" s="66" t="s">
        <v>35</v>
      </c>
      <c r="P103" s="66" t="s">
        <v>35</v>
      </c>
      <c r="Q103" s="66" t="s">
        <v>35</v>
      </c>
      <c r="R103" s="66" t="s">
        <v>35</v>
      </c>
      <c r="S103" s="1"/>
      <c r="T103" s="7"/>
      <c r="U103" s="1"/>
      <c r="V103" s="1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31">
        <v>443</v>
      </c>
      <c r="B104" s="31">
        <v>101</v>
      </c>
      <c r="C104" s="64">
        <v>1.9964440000000001</v>
      </c>
      <c r="D104" s="27" t="s">
        <v>246</v>
      </c>
      <c r="E104" s="27" t="s">
        <v>14</v>
      </c>
      <c r="F104" s="31">
        <v>7</v>
      </c>
      <c r="G104" s="31">
        <v>1</v>
      </c>
      <c r="H104" s="31">
        <v>0</v>
      </c>
      <c r="I104" s="66">
        <v>0</v>
      </c>
      <c r="J104" s="67">
        <v>10.865679999999999</v>
      </c>
      <c r="K104" s="66">
        <v>0.57140000000000002</v>
      </c>
      <c r="L104" s="66">
        <v>1</v>
      </c>
      <c r="M104" s="66">
        <v>0.42859999999999998</v>
      </c>
      <c r="N104" s="66">
        <v>0.71430000000000005</v>
      </c>
      <c r="O104" s="66">
        <v>0</v>
      </c>
      <c r="P104" s="66">
        <v>1</v>
      </c>
      <c r="Q104" s="66">
        <v>0</v>
      </c>
      <c r="R104" s="66">
        <v>1</v>
      </c>
      <c r="S104" s="6"/>
      <c r="T104" s="7"/>
      <c r="U104" s="6"/>
      <c r="V104" s="6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31">
        <v>527</v>
      </c>
      <c r="B105" s="31">
        <v>102</v>
      </c>
      <c r="C105" s="64">
        <v>1.987242</v>
      </c>
      <c r="D105" s="27" t="s">
        <v>247</v>
      </c>
      <c r="E105" s="27" t="s">
        <v>14</v>
      </c>
      <c r="F105" s="31">
        <v>7</v>
      </c>
      <c r="G105" s="31">
        <v>0</v>
      </c>
      <c r="H105" s="31">
        <v>6</v>
      </c>
      <c r="I105" s="66">
        <v>0.85709999999999997</v>
      </c>
      <c r="J105" s="67">
        <v>74.603300000000004</v>
      </c>
      <c r="K105" s="66">
        <v>0</v>
      </c>
      <c r="L105" s="66">
        <v>0.42859999999999998</v>
      </c>
      <c r="M105" s="66">
        <v>0</v>
      </c>
      <c r="N105" s="66">
        <v>0</v>
      </c>
      <c r="O105" s="66" t="s">
        <v>35</v>
      </c>
      <c r="P105" s="66" t="s">
        <v>35</v>
      </c>
      <c r="Q105" s="66" t="s">
        <v>35</v>
      </c>
      <c r="R105" s="66" t="s">
        <v>35</v>
      </c>
      <c r="S105" s="1"/>
      <c r="T105" s="7"/>
      <c r="U105" s="1"/>
      <c r="V105" s="1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31">
        <v>858</v>
      </c>
      <c r="B106" s="31">
        <v>103</v>
      </c>
      <c r="C106" s="64">
        <v>1.9714339999999999</v>
      </c>
      <c r="D106" s="27" t="s">
        <v>247</v>
      </c>
      <c r="E106" s="27" t="s">
        <v>75</v>
      </c>
      <c r="F106" s="31">
        <v>6</v>
      </c>
      <c r="G106" s="31">
        <v>0</v>
      </c>
      <c r="H106" s="31">
        <v>0</v>
      </c>
      <c r="I106" s="66">
        <v>0</v>
      </c>
      <c r="J106" s="67">
        <v>4.3989549999999999</v>
      </c>
      <c r="K106" s="66">
        <v>0.16669999999999999</v>
      </c>
      <c r="L106" s="66">
        <v>0.16669999999999999</v>
      </c>
      <c r="M106" s="66">
        <v>0</v>
      </c>
      <c r="N106" s="66">
        <v>0</v>
      </c>
      <c r="O106" s="66" t="s">
        <v>35</v>
      </c>
      <c r="P106" s="66" t="s">
        <v>35</v>
      </c>
      <c r="Q106" s="66" t="s">
        <v>35</v>
      </c>
      <c r="R106" s="66" t="s">
        <v>35</v>
      </c>
      <c r="S106" s="1"/>
      <c r="T106" s="7"/>
      <c r="U106" s="1"/>
      <c r="V106" s="1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31">
        <v>582</v>
      </c>
      <c r="B107" s="31">
        <v>104</v>
      </c>
      <c r="C107" s="64">
        <v>1.969114</v>
      </c>
      <c r="D107" s="27" t="s">
        <v>247</v>
      </c>
      <c r="E107" s="27" t="s">
        <v>17</v>
      </c>
      <c r="F107" s="31">
        <v>7</v>
      </c>
      <c r="G107" s="31">
        <v>0</v>
      </c>
      <c r="H107" s="31">
        <v>3</v>
      </c>
      <c r="I107" s="66">
        <v>0.42859999999999998</v>
      </c>
      <c r="J107" s="67">
        <v>12.01463</v>
      </c>
      <c r="K107" s="66">
        <v>0</v>
      </c>
      <c r="L107" s="66">
        <v>0</v>
      </c>
      <c r="M107" s="66">
        <v>0</v>
      </c>
      <c r="N107" s="66">
        <v>0</v>
      </c>
      <c r="O107" s="66" t="s">
        <v>35</v>
      </c>
      <c r="P107" s="66" t="s">
        <v>35</v>
      </c>
      <c r="Q107" s="66" t="s">
        <v>35</v>
      </c>
      <c r="R107" s="66" t="s">
        <v>35</v>
      </c>
      <c r="S107" s="6"/>
      <c r="T107" s="7"/>
      <c r="U107" s="6"/>
      <c r="V107" s="6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31">
        <v>375</v>
      </c>
      <c r="B108" s="31">
        <v>105</v>
      </c>
      <c r="C108" s="64">
        <v>1.961692</v>
      </c>
      <c r="D108" s="27" t="s">
        <v>247</v>
      </c>
      <c r="E108" s="27" t="s">
        <v>22</v>
      </c>
      <c r="F108" s="31">
        <v>10</v>
      </c>
      <c r="G108" s="31">
        <v>0</v>
      </c>
      <c r="H108" s="31">
        <v>8</v>
      </c>
      <c r="I108" s="66">
        <v>0.8</v>
      </c>
      <c r="J108" s="67">
        <v>11.95565</v>
      </c>
      <c r="K108" s="66">
        <v>0.1</v>
      </c>
      <c r="L108" s="66">
        <v>0.1</v>
      </c>
      <c r="M108" s="66">
        <v>0.1</v>
      </c>
      <c r="N108" s="66">
        <v>0.1</v>
      </c>
      <c r="O108" s="66" t="s">
        <v>35</v>
      </c>
      <c r="P108" s="66" t="s">
        <v>35</v>
      </c>
      <c r="Q108" s="66" t="s">
        <v>35</v>
      </c>
      <c r="R108" s="66" t="s">
        <v>35</v>
      </c>
      <c r="S108" s="6"/>
      <c r="T108" s="7"/>
      <c r="U108" s="6"/>
      <c r="V108" s="6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31">
        <v>60</v>
      </c>
      <c r="B109" s="31">
        <v>106</v>
      </c>
      <c r="C109" s="64">
        <v>1.935981</v>
      </c>
      <c r="D109" s="27" t="s">
        <v>247</v>
      </c>
      <c r="E109" s="27" t="s">
        <v>27</v>
      </c>
      <c r="F109" s="31">
        <v>586</v>
      </c>
      <c r="G109" s="31">
        <v>18</v>
      </c>
      <c r="H109" s="31">
        <v>278</v>
      </c>
      <c r="I109" s="66">
        <v>0.47439999999999999</v>
      </c>
      <c r="J109" s="67">
        <v>180.42859999999999</v>
      </c>
      <c r="K109" s="66">
        <v>3.3999999999999998E-3</v>
      </c>
      <c r="L109" s="66">
        <v>4.7800000000000002E-2</v>
      </c>
      <c r="M109" s="66">
        <v>0</v>
      </c>
      <c r="N109" s="66">
        <v>1.6999999999999999E-3</v>
      </c>
      <c r="O109" s="66">
        <v>5.5599999999999997E-2</v>
      </c>
      <c r="P109" s="66">
        <v>0.33329999999999999</v>
      </c>
      <c r="Q109" s="66">
        <v>0</v>
      </c>
      <c r="R109" s="66">
        <v>0</v>
      </c>
      <c r="S109" s="6"/>
      <c r="T109" s="7"/>
      <c r="U109" s="6"/>
      <c r="V109" s="6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31">
        <v>249</v>
      </c>
      <c r="B110" s="31">
        <v>107</v>
      </c>
      <c r="C110" s="64">
        <v>1.918329</v>
      </c>
      <c r="D110" s="27" t="s">
        <v>247</v>
      </c>
      <c r="E110" s="27" t="s">
        <v>22</v>
      </c>
      <c r="F110" s="31">
        <v>9</v>
      </c>
      <c r="G110" s="31">
        <v>1</v>
      </c>
      <c r="H110" s="31">
        <v>6</v>
      </c>
      <c r="I110" s="66">
        <v>0.66669999999999996</v>
      </c>
      <c r="J110" s="67">
        <v>12.005140000000001</v>
      </c>
      <c r="K110" s="66">
        <v>0</v>
      </c>
      <c r="L110" s="66">
        <v>0.22220000000000001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1"/>
      <c r="T110" s="7"/>
      <c r="U110" s="1"/>
      <c r="V110" s="1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31">
        <v>164</v>
      </c>
      <c r="B111" s="31">
        <v>108</v>
      </c>
      <c r="C111" s="64">
        <v>1.913718</v>
      </c>
      <c r="D111" s="27" t="s">
        <v>247</v>
      </c>
      <c r="E111" s="27" t="s">
        <v>82</v>
      </c>
      <c r="F111" s="31">
        <v>30</v>
      </c>
      <c r="G111" s="31">
        <v>1</v>
      </c>
      <c r="H111" s="31">
        <v>0</v>
      </c>
      <c r="I111" s="66">
        <v>0</v>
      </c>
      <c r="J111" s="67">
        <v>18.810600000000001</v>
      </c>
      <c r="K111" s="66">
        <v>6.6699999999999995E-2</v>
      </c>
      <c r="L111" s="66">
        <v>0.76670000000000005</v>
      </c>
      <c r="M111" s="66">
        <v>3.3300000000000003E-2</v>
      </c>
      <c r="N111" s="66">
        <v>0.93330000000000002</v>
      </c>
      <c r="O111" s="66">
        <v>0</v>
      </c>
      <c r="P111" s="66">
        <v>1</v>
      </c>
      <c r="Q111" s="66">
        <v>0</v>
      </c>
      <c r="R111" s="66">
        <v>1</v>
      </c>
      <c r="S111" s="1"/>
      <c r="T111" s="7"/>
      <c r="U111" s="1"/>
      <c r="V111" s="1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31">
        <v>309</v>
      </c>
      <c r="B112" s="31">
        <v>109</v>
      </c>
      <c r="C112" s="64">
        <v>1.911395</v>
      </c>
      <c r="D112" s="27" t="s">
        <v>247</v>
      </c>
      <c r="E112" s="27" t="s">
        <v>82</v>
      </c>
      <c r="F112" s="31">
        <v>27</v>
      </c>
      <c r="G112" s="31">
        <v>1</v>
      </c>
      <c r="H112" s="31">
        <v>4</v>
      </c>
      <c r="I112" s="66">
        <v>0.14810000000000001</v>
      </c>
      <c r="J112" s="67">
        <v>22.474460000000001</v>
      </c>
      <c r="K112" s="66">
        <v>0</v>
      </c>
      <c r="L112" s="66">
        <v>3.6999999999999998E-2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"/>
      <c r="T112" s="7"/>
      <c r="U112" s="6"/>
      <c r="V112" s="6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31">
        <v>389</v>
      </c>
      <c r="B113" s="31">
        <v>110</v>
      </c>
      <c r="C113" s="64">
        <v>1.9096040000000001</v>
      </c>
      <c r="D113" s="27" t="s">
        <v>247</v>
      </c>
      <c r="E113" s="27" t="s">
        <v>17</v>
      </c>
      <c r="F113" s="31">
        <v>7</v>
      </c>
      <c r="G113" s="31">
        <v>1</v>
      </c>
      <c r="H113" s="31">
        <v>0</v>
      </c>
      <c r="I113" s="66">
        <v>0</v>
      </c>
      <c r="J113" s="67">
        <v>2.6847120000000002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"/>
      <c r="T113" s="7"/>
      <c r="U113" s="6"/>
      <c r="V113" s="6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31">
        <v>263</v>
      </c>
      <c r="B114" s="31">
        <v>111</v>
      </c>
      <c r="C114" s="64">
        <v>1.9055070000000001</v>
      </c>
      <c r="D114" s="27" t="s">
        <v>247</v>
      </c>
      <c r="E114" s="27" t="s">
        <v>14</v>
      </c>
      <c r="F114" s="31">
        <v>14</v>
      </c>
      <c r="G114" s="31">
        <v>0</v>
      </c>
      <c r="H114" s="31">
        <v>2</v>
      </c>
      <c r="I114" s="66">
        <v>0.1429</v>
      </c>
      <c r="J114" s="67">
        <v>39.2087</v>
      </c>
      <c r="K114" s="66">
        <v>0.64290000000000003</v>
      </c>
      <c r="L114" s="66">
        <v>0.78569999999999995</v>
      </c>
      <c r="M114" s="66">
        <v>0.71430000000000005</v>
      </c>
      <c r="N114" s="66">
        <v>0.78569999999999995</v>
      </c>
      <c r="O114" s="66" t="s">
        <v>35</v>
      </c>
      <c r="P114" s="66" t="s">
        <v>35</v>
      </c>
      <c r="Q114" s="66" t="s">
        <v>35</v>
      </c>
      <c r="R114" s="66" t="s">
        <v>35</v>
      </c>
      <c r="S114" s="1"/>
      <c r="T114" s="7"/>
      <c r="U114" s="1"/>
      <c r="V114" s="1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31">
        <v>232</v>
      </c>
      <c r="B115" s="31">
        <v>112</v>
      </c>
      <c r="C115" s="64">
        <v>1.894911</v>
      </c>
      <c r="D115" s="27" t="s">
        <v>247</v>
      </c>
      <c r="E115" s="27" t="s">
        <v>14</v>
      </c>
      <c r="F115" s="31">
        <v>13</v>
      </c>
      <c r="G115" s="31">
        <v>0</v>
      </c>
      <c r="H115" s="31">
        <v>35</v>
      </c>
      <c r="I115" s="66">
        <v>2.6922999999999999</v>
      </c>
      <c r="J115" s="67">
        <v>52.23359</v>
      </c>
      <c r="K115" s="66">
        <v>0.15379999999999999</v>
      </c>
      <c r="L115" s="66">
        <v>0.69230000000000003</v>
      </c>
      <c r="M115" s="66">
        <v>0</v>
      </c>
      <c r="N115" s="66">
        <v>0.46150000000000002</v>
      </c>
      <c r="O115" s="66" t="s">
        <v>35</v>
      </c>
      <c r="P115" s="66" t="s">
        <v>35</v>
      </c>
      <c r="Q115" s="66" t="s">
        <v>35</v>
      </c>
      <c r="R115" s="66" t="s">
        <v>35</v>
      </c>
      <c r="S115" s="1"/>
      <c r="T115" s="7"/>
      <c r="U115" s="1"/>
      <c r="V115" s="1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31">
        <v>240</v>
      </c>
      <c r="B116" s="31">
        <v>113</v>
      </c>
      <c r="C116" s="64">
        <v>1.893435</v>
      </c>
      <c r="D116" s="27" t="s">
        <v>247</v>
      </c>
      <c r="E116" s="27" t="s">
        <v>17</v>
      </c>
      <c r="F116" s="31">
        <v>19</v>
      </c>
      <c r="G116" s="31">
        <v>2</v>
      </c>
      <c r="H116" s="31">
        <v>10</v>
      </c>
      <c r="I116" s="66">
        <v>0.52629999999999999</v>
      </c>
      <c r="J116" s="67">
        <v>124.8789</v>
      </c>
      <c r="K116" s="66">
        <v>0.1053</v>
      </c>
      <c r="L116" s="66">
        <v>0.15790000000000001</v>
      </c>
      <c r="M116" s="66">
        <v>5.2600000000000001E-2</v>
      </c>
      <c r="N116" s="66">
        <v>0.15790000000000001</v>
      </c>
      <c r="O116" s="66">
        <v>0.5</v>
      </c>
      <c r="P116" s="66">
        <v>0.5</v>
      </c>
      <c r="Q116" s="66">
        <v>0.5</v>
      </c>
      <c r="R116" s="66">
        <v>0.5</v>
      </c>
      <c r="S116" s="1"/>
      <c r="T116" s="7"/>
      <c r="U116" s="1"/>
      <c r="V116" s="1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31">
        <v>5</v>
      </c>
      <c r="B117" s="31">
        <v>114</v>
      </c>
      <c r="C117" s="64">
        <v>1.8899250000000001</v>
      </c>
      <c r="D117" s="27" t="s">
        <v>247</v>
      </c>
      <c r="E117" s="27" t="s">
        <v>27</v>
      </c>
      <c r="F117" s="31">
        <v>483</v>
      </c>
      <c r="G117" s="31">
        <v>11</v>
      </c>
      <c r="H117" s="31">
        <v>249</v>
      </c>
      <c r="I117" s="66">
        <v>0.51549999999999996</v>
      </c>
      <c r="J117" s="67">
        <v>168.70169999999999</v>
      </c>
      <c r="K117" s="66">
        <v>1.24E-2</v>
      </c>
      <c r="L117" s="66">
        <v>3.1099999999999999E-2</v>
      </c>
      <c r="M117" s="66">
        <v>2.0999999999999999E-3</v>
      </c>
      <c r="N117" s="66">
        <v>8.3000000000000001E-3</v>
      </c>
      <c r="O117" s="66">
        <v>0</v>
      </c>
      <c r="P117" s="66">
        <v>9.0899999999999995E-2</v>
      </c>
      <c r="Q117" s="66">
        <v>0</v>
      </c>
      <c r="R117" s="66">
        <v>0</v>
      </c>
      <c r="S117" s="1"/>
      <c r="T117" s="7"/>
      <c r="U117" s="1"/>
      <c r="V117" s="1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31">
        <v>410</v>
      </c>
      <c r="B118" s="31">
        <v>115</v>
      </c>
      <c r="C118" s="64">
        <v>1.8875930000000001</v>
      </c>
      <c r="D118" s="27" t="s">
        <v>247</v>
      </c>
      <c r="E118" s="27" t="s">
        <v>14</v>
      </c>
      <c r="F118" s="31">
        <v>10</v>
      </c>
      <c r="G118" s="31">
        <v>1</v>
      </c>
      <c r="H118" s="31">
        <v>1</v>
      </c>
      <c r="I118" s="66">
        <v>0.1</v>
      </c>
      <c r="J118" s="67">
        <v>26.269600000000001</v>
      </c>
      <c r="K118" s="66">
        <v>0</v>
      </c>
      <c r="L118" s="66">
        <v>0.7</v>
      </c>
      <c r="M118" s="66">
        <v>0.2</v>
      </c>
      <c r="N118" s="66">
        <v>0.8</v>
      </c>
      <c r="O118" s="66">
        <v>0</v>
      </c>
      <c r="P118" s="66">
        <v>0</v>
      </c>
      <c r="Q118" s="66">
        <v>0</v>
      </c>
      <c r="R118" s="66">
        <v>1</v>
      </c>
      <c r="S118" s="1"/>
      <c r="T118" s="7"/>
      <c r="U118" s="1"/>
      <c r="V118" s="1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31">
        <v>200</v>
      </c>
      <c r="B119" s="31">
        <v>116</v>
      </c>
      <c r="C119" s="64">
        <v>1.8522799999999999</v>
      </c>
      <c r="D119" s="27" t="s">
        <v>247</v>
      </c>
      <c r="E119" s="27" t="s">
        <v>82</v>
      </c>
      <c r="F119" s="31">
        <v>64</v>
      </c>
      <c r="G119" s="31">
        <v>4</v>
      </c>
      <c r="H119" s="31">
        <v>0</v>
      </c>
      <c r="I119" s="66">
        <v>0</v>
      </c>
      <c r="J119" s="67">
        <v>22.545639999999999</v>
      </c>
      <c r="K119" s="66">
        <v>0.51559999999999995</v>
      </c>
      <c r="L119" s="66">
        <v>0.90629999999999999</v>
      </c>
      <c r="M119" s="66">
        <v>0.4219</v>
      </c>
      <c r="N119" s="66">
        <v>0.92190000000000005</v>
      </c>
      <c r="O119" s="66">
        <v>0.25</v>
      </c>
      <c r="P119" s="66">
        <v>0.5</v>
      </c>
      <c r="Q119" s="66">
        <v>0.5</v>
      </c>
      <c r="R119" s="66">
        <v>1</v>
      </c>
      <c r="S119" s="6"/>
      <c r="T119" s="7"/>
      <c r="U119" s="6"/>
      <c r="V119" s="6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31">
        <v>126</v>
      </c>
      <c r="B120" s="31">
        <v>117</v>
      </c>
      <c r="C120" s="64">
        <v>1.8308990000000001</v>
      </c>
      <c r="D120" s="27" t="s">
        <v>247</v>
      </c>
      <c r="E120" s="27" t="s">
        <v>27</v>
      </c>
      <c r="F120" s="31">
        <v>304</v>
      </c>
      <c r="G120" s="31">
        <v>10</v>
      </c>
      <c r="H120" s="31">
        <v>69</v>
      </c>
      <c r="I120" s="66">
        <v>0.22700000000000001</v>
      </c>
      <c r="J120" s="67">
        <v>110.7963</v>
      </c>
      <c r="K120" s="66">
        <v>3.3E-3</v>
      </c>
      <c r="L120" s="66">
        <v>3.3E-3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"/>
      <c r="T120" s="7"/>
      <c r="U120" s="6"/>
      <c r="V120" s="6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31">
        <v>35</v>
      </c>
      <c r="B121" s="31">
        <v>118</v>
      </c>
      <c r="C121" s="64">
        <v>1.8281970000000001</v>
      </c>
      <c r="D121" s="27" t="s">
        <v>247</v>
      </c>
      <c r="E121" s="27" t="s">
        <v>17</v>
      </c>
      <c r="F121" s="31">
        <v>609</v>
      </c>
      <c r="G121" s="31">
        <v>29</v>
      </c>
      <c r="H121" s="31">
        <v>332</v>
      </c>
      <c r="I121" s="66">
        <v>0.54520000000000002</v>
      </c>
      <c r="J121" s="67">
        <v>179.95439999999999</v>
      </c>
      <c r="K121" s="66">
        <v>4.8999999999999998E-3</v>
      </c>
      <c r="L121" s="66">
        <v>4.8999999999999998E-3</v>
      </c>
      <c r="M121" s="66">
        <v>1.6000000000000001E-3</v>
      </c>
      <c r="N121" s="66">
        <v>1.6000000000000001E-3</v>
      </c>
      <c r="O121" s="66">
        <v>0</v>
      </c>
      <c r="P121" s="66">
        <v>0</v>
      </c>
      <c r="Q121" s="66">
        <v>0</v>
      </c>
      <c r="R121" s="66">
        <v>0</v>
      </c>
      <c r="S121" s="1"/>
      <c r="T121" s="7"/>
      <c r="U121" s="1"/>
      <c r="V121" s="1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31">
        <v>68</v>
      </c>
      <c r="B122" s="31">
        <v>119</v>
      </c>
      <c r="C122" s="64">
        <v>1.8220749999999999</v>
      </c>
      <c r="D122" s="27" t="s">
        <v>247</v>
      </c>
      <c r="E122" s="27" t="s">
        <v>82</v>
      </c>
      <c r="F122" s="31">
        <v>364</v>
      </c>
      <c r="G122" s="31">
        <v>11</v>
      </c>
      <c r="H122" s="31">
        <v>113</v>
      </c>
      <c r="I122" s="66">
        <v>0.31040000000000001</v>
      </c>
      <c r="J122" s="67">
        <v>241.0359</v>
      </c>
      <c r="K122" s="66">
        <v>9.0700000000000003E-2</v>
      </c>
      <c r="L122" s="66">
        <v>0.1236</v>
      </c>
      <c r="M122" s="66">
        <v>6.59E-2</v>
      </c>
      <c r="N122" s="66">
        <v>7.9699999999999993E-2</v>
      </c>
      <c r="O122" s="66">
        <v>9.0899999999999995E-2</v>
      </c>
      <c r="P122" s="66">
        <v>9.0899999999999995E-2</v>
      </c>
      <c r="Q122" s="66">
        <v>0</v>
      </c>
      <c r="R122" s="66">
        <v>0</v>
      </c>
      <c r="S122" s="1"/>
      <c r="T122" s="7"/>
      <c r="U122" s="1"/>
      <c r="V122" s="1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31">
        <v>129</v>
      </c>
      <c r="B123" s="31">
        <v>120</v>
      </c>
      <c r="C123" s="64">
        <v>1.8209610000000001</v>
      </c>
      <c r="D123" s="27" t="s">
        <v>247</v>
      </c>
      <c r="E123" s="27" t="s">
        <v>17</v>
      </c>
      <c r="F123" s="31">
        <v>23</v>
      </c>
      <c r="G123" s="31">
        <v>0</v>
      </c>
      <c r="H123" s="31">
        <v>23</v>
      </c>
      <c r="I123" s="66">
        <v>1</v>
      </c>
      <c r="J123" s="67">
        <v>45.87527</v>
      </c>
      <c r="K123" s="66">
        <v>8.6999999999999994E-2</v>
      </c>
      <c r="L123" s="66">
        <v>0.21740000000000001</v>
      </c>
      <c r="M123" s="66">
        <v>4.3499999999999997E-2</v>
      </c>
      <c r="N123" s="66">
        <v>4.3499999999999997E-2</v>
      </c>
      <c r="O123" s="66" t="s">
        <v>35</v>
      </c>
      <c r="P123" s="66" t="s">
        <v>35</v>
      </c>
      <c r="Q123" s="66" t="s">
        <v>35</v>
      </c>
      <c r="R123" s="66" t="s">
        <v>35</v>
      </c>
      <c r="S123" s="1"/>
      <c r="T123" s="7"/>
      <c r="U123" s="1"/>
      <c r="V123" s="1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31">
        <v>238</v>
      </c>
      <c r="B124" s="31">
        <v>121</v>
      </c>
      <c r="C124" s="64">
        <v>1.8136730000000001</v>
      </c>
      <c r="D124" s="27" t="s">
        <v>247</v>
      </c>
      <c r="E124" s="27" t="s">
        <v>75</v>
      </c>
      <c r="F124" s="31">
        <v>10</v>
      </c>
      <c r="G124" s="31">
        <v>1</v>
      </c>
      <c r="H124" s="31">
        <v>0</v>
      </c>
      <c r="I124" s="66">
        <v>0</v>
      </c>
      <c r="J124" s="67">
        <v>6.9536559999999996</v>
      </c>
      <c r="K124" s="66">
        <v>0.1</v>
      </c>
      <c r="L124" s="66">
        <v>0.2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1"/>
      <c r="T124" s="7"/>
      <c r="U124" s="1"/>
      <c r="V124" s="1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31">
        <v>44</v>
      </c>
      <c r="B125" s="31">
        <v>122</v>
      </c>
      <c r="C125" s="64">
        <v>1.7939499999999999</v>
      </c>
      <c r="D125" s="27" t="s">
        <v>247</v>
      </c>
      <c r="E125" s="27" t="s">
        <v>17</v>
      </c>
      <c r="F125" s="31">
        <v>36</v>
      </c>
      <c r="G125" s="31">
        <v>0</v>
      </c>
      <c r="H125" s="31">
        <v>19</v>
      </c>
      <c r="I125" s="66">
        <v>0.52780000000000005</v>
      </c>
      <c r="J125" s="67">
        <v>66.547319999999999</v>
      </c>
      <c r="K125" s="66">
        <v>2.7799999999999998E-2</v>
      </c>
      <c r="L125" s="66">
        <v>2.7799999999999998E-2</v>
      </c>
      <c r="M125" s="66">
        <v>0</v>
      </c>
      <c r="N125" s="66">
        <v>5.5599999999999997E-2</v>
      </c>
      <c r="O125" s="66" t="s">
        <v>35</v>
      </c>
      <c r="P125" s="66" t="s">
        <v>35</v>
      </c>
      <c r="Q125" s="66" t="s">
        <v>35</v>
      </c>
      <c r="R125" s="66" t="s">
        <v>35</v>
      </c>
      <c r="S125" s="1"/>
      <c r="T125" s="7"/>
      <c r="U125" s="1"/>
      <c r="V125" s="1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31">
        <v>357</v>
      </c>
      <c r="B126" s="31">
        <v>123</v>
      </c>
      <c r="C126" s="64">
        <v>1.793345</v>
      </c>
      <c r="D126" s="27" t="s">
        <v>247</v>
      </c>
      <c r="E126" s="27" t="s">
        <v>22</v>
      </c>
      <c r="F126" s="31">
        <v>18</v>
      </c>
      <c r="G126" s="31">
        <v>0</v>
      </c>
      <c r="H126" s="31">
        <v>0</v>
      </c>
      <c r="I126" s="66">
        <v>0</v>
      </c>
      <c r="J126" s="67">
        <v>14.764889999999999</v>
      </c>
      <c r="K126" s="66">
        <v>0</v>
      </c>
      <c r="L126" s="66">
        <v>0.1111</v>
      </c>
      <c r="M126" s="66">
        <v>0.27779999999999999</v>
      </c>
      <c r="N126" s="66">
        <v>0.33329999999999999</v>
      </c>
      <c r="O126" s="66" t="s">
        <v>35</v>
      </c>
      <c r="P126" s="66" t="s">
        <v>35</v>
      </c>
      <c r="Q126" s="66" t="s">
        <v>35</v>
      </c>
      <c r="R126" s="66" t="s">
        <v>35</v>
      </c>
      <c r="S126" s="1"/>
      <c r="T126" s="7"/>
      <c r="U126" s="1"/>
      <c r="V126" s="1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31">
        <v>284</v>
      </c>
      <c r="B127" s="31">
        <v>124</v>
      </c>
      <c r="C127" s="64">
        <v>1.7837829999999999</v>
      </c>
      <c r="D127" s="27" t="s">
        <v>247</v>
      </c>
      <c r="E127" s="27" t="s">
        <v>22</v>
      </c>
      <c r="F127" s="31">
        <v>6</v>
      </c>
      <c r="G127" s="31">
        <v>0</v>
      </c>
      <c r="H127" s="31">
        <v>0</v>
      </c>
      <c r="I127" s="66">
        <v>0</v>
      </c>
      <c r="J127" s="67">
        <v>2.463517</v>
      </c>
      <c r="K127" s="66">
        <v>0</v>
      </c>
      <c r="L127" s="66">
        <v>0</v>
      </c>
      <c r="M127" s="66">
        <v>0</v>
      </c>
      <c r="N127" s="66">
        <v>0</v>
      </c>
      <c r="O127" s="66" t="s">
        <v>35</v>
      </c>
      <c r="P127" s="66" t="s">
        <v>35</v>
      </c>
      <c r="Q127" s="66" t="s">
        <v>35</v>
      </c>
      <c r="R127" s="66" t="s">
        <v>35</v>
      </c>
      <c r="S127" s="6"/>
      <c r="T127" s="7"/>
      <c r="U127" s="6"/>
      <c r="V127" s="6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31">
        <v>165</v>
      </c>
      <c r="B128" s="31">
        <v>125</v>
      </c>
      <c r="C128" s="64">
        <v>1.7805150000000001</v>
      </c>
      <c r="D128" s="27" t="s">
        <v>247</v>
      </c>
      <c r="E128" s="27" t="s">
        <v>17</v>
      </c>
      <c r="F128" s="31">
        <v>24</v>
      </c>
      <c r="G128" s="31">
        <v>2</v>
      </c>
      <c r="H128" s="31">
        <v>8</v>
      </c>
      <c r="I128" s="66">
        <v>0.33329999999999999</v>
      </c>
      <c r="J128" s="67">
        <v>112.3077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1"/>
      <c r="T128" s="7"/>
      <c r="U128" s="1"/>
      <c r="V128" s="1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31">
        <v>420</v>
      </c>
      <c r="B129" s="31">
        <v>126</v>
      </c>
      <c r="C129" s="64">
        <v>1.78003</v>
      </c>
      <c r="D129" s="27" t="s">
        <v>247</v>
      </c>
      <c r="E129" s="27" t="s">
        <v>14</v>
      </c>
      <c r="F129" s="31">
        <v>6</v>
      </c>
      <c r="G129" s="31">
        <v>1</v>
      </c>
      <c r="H129" s="31">
        <v>4</v>
      </c>
      <c r="I129" s="66">
        <v>0.66669999999999996</v>
      </c>
      <c r="J129" s="67">
        <v>18.12209</v>
      </c>
      <c r="K129" s="66">
        <v>0</v>
      </c>
      <c r="L129" s="66">
        <v>0</v>
      </c>
      <c r="M129" s="66">
        <v>0</v>
      </c>
      <c r="N129" s="66">
        <v>0.16669999999999999</v>
      </c>
      <c r="O129" s="66">
        <v>0</v>
      </c>
      <c r="P129" s="66">
        <v>0</v>
      </c>
      <c r="Q129" s="66">
        <v>0</v>
      </c>
      <c r="R129" s="66">
        <v>0</v>
      </c>
      <c r="S129" s="1"/>
      <c r="T129" s="7"/>
      <c r="U129" s="1"/>
      <c r="V129" s="1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31">
        <v>529</v>
      </c>
      <c r="B130" s="31">
        <v>127</v>
      </c>
      <c r="C130" s="64">
        <v>1.777142</v>
      </c>
      <c r="D130" s="27" t="s">
        <v>247</v>
      </c>
      <c r="E130" s="27" t="s">
        <v>75</v>
      </c>
      <c r="F130" s="31">
        <v>6</v>
      </c>
      <c r="G130" s="31">
        <v>0</v>
      </c>
      <c r="H130" s="31">
        <v>0</v>
      </c>
      <c r="I130" s="66">
        <v>0</v>
      </c>
      <c r="J130" s="67">
        <v>4.9047150000000004</v>
      </c>
      <c r="K130" s="66">
        <v>0.33329999999999999</v>
      </c>
      <c r="L130" s="66">
        <v>0.33329999999999999</v>
      </c>
      <c r="M130" s="66">
        <v>0</v>
      </c>
      <c r="N130" s="66">
        <v>0</v>
      </c>
      <c r="O130" s="66" t="s">
        <v>35</v>
      </c>
      <c r="P130" s="66" t="s">
        <v>35</v>
      </c>
      <c r="Q130" s="66" t="s">
        <v>35</v>
      </c>
      <c r="R130" s="66" t="s">
        <v>35</v>
      </c>
      <c r="S130" s="6"/>
      <c r="T130" s="7"/>
      <c r="U130" s="6"/>
      <c r="V130" s="6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31">
        <v>369</v>
      </c>
      <c r="B131" s="31">
        <v>128</v>
      </c>
      <c r="C131" s="64">
        <v>1.77153</v>
      </c>
      <c r="D131" s="27" t="s">
        <v>247</v>
      </c>
      <c r="E131" s="27" t="s">
        <v>14</v>
      </c>
      <c r="F131" s="31">
        <v>6</v>
      </c>
      <c r="G131" s="31">
        <v>0</v>
      </c>
      <c r="H131" s="31">
        <v>4</v>
      </c>
      <c r="I131" s="66">
        <v>0.66669999999999996</v>
      </c>
      <c r="J131" s="67">
        <v>23.22326</v>
      </c>
      <c r="K131" s="66">
        <v>0</v>
      </c>
      <c r="L131" s="66">
        <v>0</v>
      </c>
      <c r="M131" s="66">
        <v>0</v>
      </c>
      <c r="N131" s="66">
        <v>0</v>
      </c>
      <c r="O131" s="66" t="s">
        <v>35</v>
      </c>
      <c r="P131" s="66" t="s">
        <v>35</v>
      </c>
      <c r="Q131" s="66" t="s">
        <v>35</v>
      </c>
      <c r="R131" s="66" t="s">
        <v>35</v>
      </c>
      <c r="S131" s="6"/>
      <c r="T131" s="7"/>
      <c r="U131" s="6"/>
      <c r="V131" s="6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31">
        <v>383</v>
      </c>
      <c r="B132" s="31">
        <v>129</v>
      </c>
      <c r="C132" s="64">
        <v>1.770116</v>
      </c>
      <c r="D132" s="27" t="s">
        <v>247</v>
      </c>
      <c r="E132" s="27" t="s">
        <v>82</v>
      </c>
      <c r="F132" s="31">
        <v>6</v>
      </c>
      <c r="G132" s="31">
        <v>1</v>
      </c>
      <c r="H132" s="31">
        <v>0</v>
      </c>
      <c r="I132" s="66">
        <v>0</v>
      </c>
      <c r="J132" s="67">
        <v>7.5045799999999998</v>
      </c>
      <c r="K132" s="66">
        <v>0</v>
      </c>
      <c r="L132" s="66">
        <v>0</v>
      </c>
      <c r="M132" s="66">
        <v>0.16669999999999999</v>
      </c>
      <c r="N132" s="66">
        <v>0.16669999999999999</v>
      </c>
      <c r="O132" s="66">
        <v>0</v>
      </c>
      <c r="P132" s="66">
        <v>0</v>
      </c>
      <c r="Q132" s="66">
        <v>0</v>
      </c>
      <c r="R132" s="66">
        <v>0</v>
      </c>
      <c r="S132" s="6"/>
      <c r="T132" s="7"/>
      <c r="U132" s="6"/>
      <c r="V132" s="6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31">
        <v>158</v>
      </c>
      <c r="B133" s="31">
        <v>130</v>
      </c>
      <c r="C133" s="64">
        <v>1.7692680000000001</v>
      </c>
      <c r="D133" s="27" t="s">
        <v>247</v>
      </c>
      <c r="E133" s="27" t="s">
        <v>17</v>
      </c>
      <c r="F133" s="31">
        <v>6</v>
      </c>
      <c r="G133" s="31">
        <v>0</v>
      </c>
      <c r="H133" s="31">
        <v>4</v>
      </c>
      <c r="I133" s="66">
        <v>0.66669999999999996</v>
      </c>
      <c r="J133" s="67">
        <v>2.1425679999999998</v>
      </c>
      <c r="K133" s="66">
        <v>0</v>
      </c>
      <c r="L133" s="66">
        <v>0</v>
      </c>
      <c r="M133" s="66">
        <v>0</v>
      </c>
      <c r="N133" s="66">
        <v>0</v>
      </c>
      <c r="O133" s="66" t="s">
        <v>35</v>
      </c>
      <c r="P133" s="66" t="s">
        <v>35</v>
      </c>
      <c r="Q133" s="66" t="s">
        <v>35</v>
      </c>
      <c r="R133" s="66" t="s">
        <v>35</v>
      </c>
      <c r="S133" s="6"/>
      <c r="T133" s="7"/>
      <c r="U133" s="6"/>
      <c r="V133" s="6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31">
        <v>195</v>
      </c>
      <c r="B134" s="31">
        <v>131</v>
      </c>
      <c r="C134" s="64">
        <v>1.7684029999999999</v>
      </c>
      <c r="D134" s="27" t="s">
        <v>247</v>
      </c>
      <c r="E134" s="27" t="s">
        <v>17</v>
      </c>
      <c r="F134" s="31">
        <v>6</v>
      </c>
      <c r="G134" s="31">
        <v>0</v>
      </c>
      <c r="H134" s="31">
        <v>3</v>
      </c>
      <c r="I134" s="66">
        <v>0.5</v>
      </c>
      <c r="J134" s="67">
        <v>8.9661840000000002</v>
      </c>
      <c r="K134" s="66">
        <v>0.33329999999999999</v>
      </c>
      <c r="L134" s="66">
        <v>0.5</v>
      </c>
      <c r="M134" s="66">
        <v>0</v>
      </c>
      <c r="N134" s="66">
        <v>0</v>
      </c>
      <c r="O134" s="66" t="s">
        <v>35</v>
      </c>
      <c r="P134" s="66" t="s">
        <v>35</v>
      </c>
      <c r="Q134" s="66" t="s">
        <v>35</v>
      </c>
      <c r="R134" s="66" t="s">
        <v>35</v>
      </c>
      <c r="S134" s="6"/>
      <c r="T134" s="7"/>
      <c r="U134" s="6"/>
      <c r="V134" s="6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31">
        <v>38</v>
      </c>
      <c r="B135" s="31">
        <v>132</v>
      </c>
      <c r="C135" s="64">
        <v>1.7678590000000001</v>
      </c>
      <c r="D135" s="27" t="s">
        <v>247</v>
      </c>
      <c r="E135" s="27" t="s">
        <v>17</v>
      </c>
      <c r="F135" s="31">
        <v>6</v>
      </c>
      <c r="G135" s="31">
        <v>0</v>
      </c>
      <c r="H135" s="31">
        <v>4</v>
      </c>
      <c r="I135" s="66">
        <v>0.66669999999999996</v>
      </c>
      <c r="J135" s="67">
        <v>2.752116</v>
      </c>
      <c r="K135" s="66">
        <v>0.33329999999999999</v>
      </c>
      <c r="L135" s="66">
        <v>0.66669999999999996</v>
      </c>
      <c r="M135" s="66">
        <v>0</v>
      </c>
      <c r="N135" s="66">
        <v>0</v>
      </c>
      <c r="O135" s="66" t="s">
        <v>35</v>
      </c>
      <c r="P135" s="66" t="s">
        <v>35</v>
      </c>
      <c r="Q135" s="66" t="s">
        <v>35</v>
      </c>
      <c r="R135" s="66" t="s">
        <v>35</v>
      </c>
      <c r="S135" s="6"/>
      <c r="T135" s="7"/>
      <c r="U135" s="6"/>
      <c r="V135" s="6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31">
        <v>118</v>
      </c>
      <c r="B136" s="31">
        <v>133</v>
      </c>
      <c r="C136" s="64">
        <v>1.7676449999999999</v>
      </c>
      <c r="D136" s="27" t="s">
        <v>247</v>
      </c>
      <c r="E136" s="27" t="s">
        <v>14</v>
      </c>
      <c r="F136" s="31">
        <v>28</v>
      </c>
      <c r="G136" s="31">
        <v>1</v>
      </c>
      <c r="H136" s="31">
        <v>31</v>
      </c>
      <c r="I136" s="66">
        <v>1.1071</v>
      </c>
      <c r="J136" s="67">
        <v>82.279439999999994</v>
      </c>
      <c r="K136" s="66">
        <v>0.21429999999999999</v>
      </c>
      <c r="L136" s="66">
        <v>0.42859999999999998</v>
      </c>
      <c r="M136" s="66">
        <v>0.1071</v>
      </c>
      <c r="N136" s="66">
        <v>0.46429999999999999</v>
      </c>
      <c r="O136" s="66">
        <v>0</v>
      </c>
      <c r="P136" s="66">
        <v>1</v>
      </c>
      <c r="Q136" s="66">
        <v>0</v>
      </c>
      <c r="R136" s="66">
        <v>1</v>
      </c>
      <c r="S136" s="6"/>
      <c r="T136" s="7"/>
      <c r="U136" s="6"/>
      <c r="V136" s="6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31">
        <v>541</v>
      </c>
      <c r="B137" s="31">
        <v>134</v>
      </c>
      <c r="C137" s="64">
        <v>1.7481249999999999</v>
      </c>
      <c r="D137" s="27" t="s">
        <v>247</v>
      </c>
      <c r="E137" s="27" t="s">
        <v>34</v>
      </c>
      <c r="F137" s="31">
        <v>6</v>
      </c>
      <c r="G137" s="31">
        <v>1</v>
      </c>
      <c r="H137" s="31">
        <v>4</v>
      </c>
      <c r="I137" s="66">
        <v>0.66669999999999996</v>
      </c>
      <c r="J137" s="67">
        <v>38.148899999999998</v>
      </c>
      <c r="K137" s="66">
        <v>0</v>
      </c>
      <c r="L137" s="66">
        <v>0.16669999999999999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1"/>
      <c r="T137" s="7"/>
      <c r="U137" s="1"/>
      <c r="V137" s="1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31">
        <v>480</v>
      </c>
      <c r="B138" s="31">
        <v>135</v>
      </c>
      <c r="C138" s="64">
        <v>1.7296370000000001</v>
      </c>
      <c r="D138" s="27" t="s">
        <v>247</v>
      </c>
      <c r="E138" s="27" t="s">
        <v>22</v>
      </c>
      <c r="F138" s="31">
        <v>6</v>
      </c>
      <c r="G138" s="31">
        <v>0</v>
      </c>
      <c r="H138" s="31">
        <v>2</v>
      </c>
      <c r="I138" s="66">
        <v>0.33329999999999999</v>
      </c>
      <c r="J138" s="67">
        <v>12.69495</v>
      </c>
      <c r="K138" s="66">
        <v>0</v>
      </c>
      <c r="L138" s="66">
        <v>0</v>
      </c>
      <c r="M138" s="66">
        <v>0</v>
      </c>
      <c r="N138" s="66">
        <v>0</v>
      </c>
      <c r="O138" s="66" t="s">
        <v>35</v>
      </c>
      <c r="P138" s="66" t="s">
        <v>35</v>
      </c>
      <c r="Q138" s="66" t="s">
        <v>35</v>
      </c>
      <c r="R138" s="66" t="s">
        <v>35</v>
      </c>
      <c r="S138" s="6"/>
      <c r="T138" s="7"/>
      <c r="U138" s="6"/>
      <c r="V138" s="6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31">
        <v>141</v>
      </c>
      <c r="B139" s="31">
        <v>136</v>
      </c>
      <c r="C139" s="64">
        <v>1.7287159999999999</v>
      </c>
      <c r="D139" s="27" t="s">
        <v>247</v>
      </c>
      <c r="E139" s="27" t="s">
        <v>17</v>
      </c>
      <c r="F139" s="31">
        <v>25</v>
      </c>
      <c r="G139" s="31">
        <v>2</v>
      </c>
      <c r="H139" s="31">
        <v>2</v>
      </c>
      <c r="I139" s="66">
        <v>0.08</v>
      </c>
      <c r="J139" s="67">
        <v>4.0426609999999998</v>
      </c>
      <c r="K139" s="66">
        <v>0.4</v>
      </c>
      <c r="L139" s="66">
        <v>0.72</v>
      </c>
      <c r="M139" s="66">
        <v>0.04</v>
      </c>
      <c r="N139" s="66">
        <v>0.04</v>
      </c>
      <c r="O139" s="66">
        <v>1</v>
      </c>
      <c r="P139" s="66">
        <v>1</v>
      </c>
      <c r="Q139" s="66">
        <v>0</v>
      </c>
      <c r="R139" s="66">
        <v>0</v>
      </c>
      <c r="S139" s="6"/>
      <c r="T139" s="7"/>
      <c r="U139" s="6"/>
      <c r="V139" s="6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31">
        <v>421</v>
      </c>
      <c r="B140" s="31">
        <v>137</v>
      </c>
      <c r="C140" s="64">
        <v>1.7175959999999999</v>
      </c>
      <c r="D140" s="27" t="s">
        <v>247</v>
      </c>
      <c r="E140" s="27" t="s">
        <v>34</v>
      </c>
      <c r="F140" s="31">
        <v>9</v>
      </c>
      <c r="G140" s="31">
        <v>1</v>
      </c>
      <c r="H140" s="31">
        <v>4</v>
      </c>
      <c r="I140" s="66">
        <v>0.44440000000000002</v>
      </c>
      <c r="J140" s="67">
        <v>26.213699999999999</v>
      </c>
      <c r="K140" s="66">
        <v>0.1111</v>
      </c>
      <c r="L140" s="66">
        <v>0.44440000000000002</v>
      </c>
      <c r="M140" s="66">
        <v>0</v>
      </c>
      <c r="N140" s="66">
        <v>0.1111</v>
      </c>
      <c r="O140" s="66">
        <v>0</v>
      </c>
      <c r="P140" s="66">
        <v>1</v>
      </c>
      <c r="Q140" s="66">
        <v>0</v>
      </c>
      <c r="R140" s="66">
        <v>0</v>
      </c>
      <c r="S140" s="1"/>
      <c r="T140" s="7"/>
      <c r="U140" s="1"/>
      <c r="V140" s="1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31">
        <v>465</v>
      </c>
      <c r="B141" s="31">
        <v>138</v>
      </c>
      <c r="C141" s="64">
        <v>1.7162010000000001</v>
      </c>
      <c r="D141" s="27" t="s">
        <v>247</v>
      </c>
      <c r="E141" s="27" t="s">
        <v>22</v>
      </c>
      <c r="F141" s="31">
        <v>6</v>
      </c>
      <c r="G141" s="31">
        <v>0</v>
      </c>
      <c r="H141" s="31">
        <v>2</v>
      </c>
      <c r="I141" s="66">
        <v>0.33329999999999999</v>
      </c>
      <c r="J141" s="67">
        <v>22.427879999999998</v>
      </c>
      <c r="K141" s="66">
        <v>0</v>
      </c>
      <c r="L141" s="66">
        <v>0</v>
      </c>
      <c r="M141" s="66">
        <v>0</v>
      </c>
      <c r="N141" s="66">
        <v>0</v>
      </c>
      <c r="O141" s="66" t="s">
        <v>35</v>
      </c>
      <c r="P141" s="66" t="s">
        <v>35</v>
      </c>
      <c r="Q141" s="66" t="s">
        <v>35</v>
      </c>
      <c r="R141" s="66" t="s">
        <v>35</v>
      </c>
      <c r="S141" s="1"/>
      <c r="T141" s="7"/>
      <c r="U141" s="1"/>
      <c r="V141" s="1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31">
        <v>437</v>
      </c>
      <c r="B142" s="31">
        <v>139</v>
      </c>
      <c r="C142" s="64">
        <v>1.7145140000000001</v>
      </c>
      <c r="D142" s="27" t="s">
        <v>247</v>
      </c>
      <c r="E142" s="27" t="s">
        <v>82</v>
      </c>
      <c r="F142" s="31">
        <v>6</v>
      </c>
      <c r="G142" s="31">
        <v>0</v>
      </c>
      <c r="H142" s="31">
        <v>1</v>
      </c>
      <c r="I142" s="66">
        <v>0.16669999999999999</v>
      </c>
      <c r="J142" s="67">
        <v>11.680400000000001</v>
      </c>
      <c r="K142" s="66">
        <v>0.83330000000000004</v>
      </c>
      <c r="L142" s="66">
        <v>0.83330000000000004</v>
      </c>
      <c r="M142" s="66">
        <v>0.83330000000000004</v>
      </c>
      <c r="N142" s="66">
        <v>0.83330000000000004</v>
      </c>
      <c r="O142" s="66" t="s">
        <v>35</v>
      </c>
      <c r="P142" s="66" t="s">
        <v>35</v>
      </c>
      <c r="Q142" s="66" t="s">
        <v>35</v>
      </c>
      <c r="R142" s="66" t="s">
        <v>35</v>
      </c>
      <c r="S142" s="1"/>
      <c r="T142" s="7"/>
      <c r="U142" s="1"/>
      <c r="V142" s="1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31">
        <v>581</v>
      </c>
      <c r="B143" s="31">
        <v>140</v>
      </c>
      <c r="C143" s="64">
        <v>1.7103870000000001</v>
      </c>
      <c r="D143" s="27" t="s">
        <v>247</v>
      </c>
      <c r="E143" s="27" t="s">
        <v>82</v>
      </c>
      <c r="F143" s="31">
        <v>6</v>
      </c>
      <c r="G143" s="31">
        <v>0</v>
      </c>
      <c r="H143" s="31">
        <v>0</v>
      </c>
      <c r="I143" s="66">
        <v>0</v>
      </c>
      <c r="J143" s="67">
        <v>2.9117579999999998</v>
      </c>
      <c r="K143" s="66">
        <v>0</v>
      </c>
      <c r="L143" s="66">
        <v>0.83330000000000004</v>
      </c>
      <c r="M143" s="66">
        <v>0</v>
      </c>
      <c r="N143" s="66">
        <v>0.83330000000000004</v>
      </c>
      <c r="O143" s="66" t="s">
        <v>35</v>
      </c>
      <c r="P143" s="66" t="s">
        <v>35</v>
      </c>
      <c r="Q143" s="66" t="s">
        <v>35</v>
      </c>
      <c r="R143" s="66" t="s">
        <v>35</v>
      </c>
      <c r="S143" s="6"/>
      <c r="T143" s="7"/>
      <c r="U143" s="6"/>
      <c r="V143" s="6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31">
        <v>573</v>
      </c>
      <c r="B144" s="31">
        <v>141</v>
      </c>
      <c r="C144" s="64">
        <v>1.7103429999999999</v>
      </c>
      <c r="D144" s="27" t="s">
        <v>247</v>
      </c>
      <c r="E144" s="27" t="s">
        <v>82</v>
      </c>
      <c r="F144" s="31">
        <v>6</v>
      </c>
      <c r="G144" s="31">
        <v>0</v>
      </c>
      <c r="H144" s="31">
        <v>1</v>
      </c>
      <c r="I144" s="66">
        <v>0.16669999999999999</v>
      </c>
      <c r="J144" s="67">
        <v>11.16741</v>
      </c>
      <c r="K144" s="66">
        <v>0</v>
      </c>
      <c r="L144" s="66">
        <v>0.16669999999999999</v>
      </c>
      <c r="M144" s="66">
        <v>0</v>
      </c>
      <c r="N144" s="66">
        <v>0</v>
      </c>
      <c r="O144" s="66" t="s">
        <v>35</v>
      </c>
      <c r="P144" s="66" t="s">
        <v>35</v>
      </c>
      <c r="Q144" s="66" t="s">
        <v>35</v>
      </c>
      <c r="R144" s="66" t="s">
        <v>35</v>
      </c>
      <c r="S144" s="1"/>
      <c r="T144" s="7"/>
      <c r="U144" s="1"/>
      <c r="V144" s="1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31">
        <v>132</v>
      </c>
      <c r="B145" s="31">
        <v>142</v>
      </c>
      <c r="C145" s="64">
        <v>1.7042379999999999</v>
      </c>
      <c r="D145" s="27" t="s">
        <v>247</v>
      </c>
      <c r="E145" s="27" t="s">
        <v>14</v>
      </c>
      <c r="F145" s="31">
        <v>108</v>
      </c>
      <c r="G145" s="31">
        <v>4</v>
      </c>
      <c r="H145" s="31">
        <v>12</v>
      </c>
      <c r="I145" s="66">
        <v>0.1111</v>
      </c>
      <c r="J145" s="67">
        <v>206.6412</v>
      </c>
      <c r="K145" s="66">
        <v>0.71299999999999997</v>
      </c>
      <c r="L145" s="66">
        <v>0.97219999999999995</v>
      </c>
      <c r="M145" s="66">
        <v>0.78700000000000003</v>
      </c>
      <c r="N145" s="66">
        <v>0.95369999999999999</v>
      </c>
      <c r="O145" s="66">
        <v>0</v>
      </c>
      <c r="P145" s="66">
        <v>0.75</v>
      </c>
      <c r="Q145" s="66">
        <v>0.25</v>
      </c>
      <c r="R145" s="66">
        <v>0.75</v>
      </c>
      <c r="S145" s="1"/>
      <c r="T145" s="7"/>
      <c r="U145" s="1"/>
      <c r="V145" s="1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31">
        <v>338</v>
      </c>
      <c r="B146" s="31">
        <v>143</v>
      </c>
      <c r="C146" s="64">
        <v>1.6961079999999999</v>
      </c>
      <c r="D146" s="27" t="s">
        <v>247</v>
      </c>
      <c r="E146" s="27" t="s">
        <v>82</v>
      </c>
      <c r="F146" s="31">
        <v>6</v>
      </c>
      <c r="G146" s="31">
        <v>1</v>
      </c>
      <c r="H146" s="31">
        <v>1</v>
      </c>
      <c r="I146" s="66">
        <v>0.16669999999999999</v>
      </c>
      <c r="J146" s="67">
        <v>9.3128349999999998</v>
      </c>
      <c r="K146" s="66">
        <v>0</v>
      </c>
      <c r="L146" s="66">
        <v>0.16669999999999999</v>
      </c>
      <c r="M146" s="66">
        <v>0</v>
      </c>
      <c r="N146" s="66">
        <v>0.33329999999999999</v>
      </c>
      <c r="O146" s="66">
        <v>0</v>
      </c>
      <c r="P146" s="66">
        <v>0</v>
      </c>
      <c r="Q146" s="66">
        <v>0</v>
      </c>
      <c r="R146" s="66">
        <v>1</v>
      </c>
      <c r="S146" s="6"/>
      <c r="T146" s="7"/>
      <c r="U146" s="6"/>
      <c r="V146" s="6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31">
        <v>223</v>
      </c>
      <c r="B147" s="31">
        <v>144</v>
      </c>
      <c r="C147" s="64">
        <v>1.688707</v>
      </c>
      <c r="D147" s="27" t="s">
        <v>247</v>
      </c>
      <c r="E147" s="27" t="s">
        <v>14</v>
      </c>
      <c r="F147" s="31">
        <v>14</v>
      </c>
      <c r="G147" s="31">
        <v>1</v>
      </c>
      <c r="H147" s="31">
        <v>0</v>
      </c>
      <c r="I147" s="66">
        <v>0</v>
      </c>
      <c r="J147" s="67">
        <v>11.572509999999999</v>
      </c>
      <c r="K147" s="66">
        <v>1</v>
      </c>
      <c r="L147" s="66">
        <v>1</v>
      </c>
      <c r="M147" s="66">
        <v>1</v>
      </c>
      <c r="N147" s="66">
        <v>1</v>
      </c>
      <c r="O147" s="66">
        <v>1</v>
      </c>
      <c r="P147" s="66">
        <v>1</v>
      </c>
      <c r="Q147" s="66">
        <v>1</v>
      </c>
      <c r="R147" s="66">
        <v>1</v>
      </c>
      <c r="S147" s="6"/>
      <c r="T147" s="7"/>
      <c r="U147" s="6"/>
      <c r="V147" s="6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31">
        <v>324</v>
      </c>
      <c r="B148" s="31">
        <v>145</v>
      </c>
      <c r="C148" s="64">
        <v>1.6820390000000001</v>
      </c>
      <c r="D148" s="27" t="s">
        <v>247</v>
      </c>
      <c r="E148" s="27" t="s">
        <v>17</v>
      </c>
      <c r="F148" s="31">
        <v>6</v>
      </c>
      <c r="G148" s="31">
        <v>0</v>
      </c>
      <c r="H148" s="31">
        <v>1</v>
      </c>
      <c r="I148" s="66">
        <v>0.16669999999999999</v>
      </c>
      <c r="J148" s="67">
        <v>26.961259999999999</v>
      </c>
      <c r="K148" s="66">
        <v>0</v>
      </c>
      <c r="L148" s="66">
        <v>0</v>
      </c>
      <c r="M148" s="66">
        <v>0</v>
      </c>
      <c r="N148" s="66">
        <v>0</v>
      </c>
      <c r="O148" s="66" t="s">
        <v>35</v>
      </c>
      <c r="P148" s="66" t="s">
        <v>35</v>
      </c>
      <c r="Q148" s="66" t="s">
        <v>35</v>
      </c>
      <c r="R148" s="66" t="s">
        <v>35</v>
      </c>
      <c r="S148" s="1"/>
      <c r="T148" s="7"/>
      <c r="U148" s="1"/>
      <c r="V148" s="1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31">
        <v>486</v>
      </c>
      <c r="B149" s="31">
        <v>146</v>
      </c>
      <c r="C149" s="64">
        <v>1.679224</v>
      </c>
      <c r="D149" s="27" t="s">
        <v>247</v>
      </c>
      <c r="E149" s="27" t="s">
        <v>17</v>
      </c>
      <c r="F149" s="31">
        <v>7</v>
      </c>
      <c r="G149" s="31">
        <v>2</v>
      </c>
      <c r="H149" s="31">
        <v>0</v>
      </c>
      <c r="I149" s="66">
        <v>0</v>
      </c>
      <c r="J149" s="67">
        <v>3.1629130000000001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1"/>
      <c r="T149" s="7"/>
      <c r="U149" s="1"/>
      <c r="V149" s="1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31">
        <v>63</v>
      </c>
      <c r="B150" s="31">
        <v>147</v>
      </c>
      <c r="C150" s="64">
        <v>1.6770430000000001</v>
      </c>
      <c r="D150" s="27" t="s">
        <v>247</v>
      </c>
      <c r="E150" s="27" t="s">
        <v>82</v>
      </c>
      <c r="F150" s="31">
        <v>454</v>
      </c>
      <c r="G150" s="31">
        <v>18</v>
      </c>
      <c r="H150" s="31">
        <v>86</v>
      </c>
      <c r="I150" s="66">
        <v>0.18940000000000001</v>
      </c>
      <c r="J150" s="67">
        <v>116.1084</v>
      </c>
      <c r="K150" s="66">
        <v>3.7400000000000003E-2</v>
      </c>
      <c r="L150" s="66">
        <v>5.2900000000000003E-2</v>
      </c>
      <c r="M150" s="66">
        <v>8.8000000000000005E-3</v>
      </c>
      <c r="N150" s="66">
        <v>8.8000000000000005E-3</v>
      </c>
      <c r="O150" s="66">
        <v>0</v>
      </c>
      <c r="P150" s="66">
        <v>0</v>
      </c>
      <c r="Q150" s="66">
        <v>0</v>
      </c>
      <c r="R150" s="66">
        <v>0</v>
      </c>
      <c r="S150" s="1"/>
      <c r="T150" s="7"/>
      <c r="U150" s="1"/>
      <c r="V150" s="1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31">
        <v>633</v>
      </c>
      <c r="B151" s="31">
        <v>148</v>
      </c>
      <c r="C151" s="64">
        <v>1.657985</v>
      </c>
      <c r="D151" s="27" t="s">
        <v>247</v>
      </c>
      <c r="E151" s="27" t="s">
        <v>17</v>
      </c>
      <c r="F151" s="31">
        <v>5</v>
      </c>
      <c r="G151" s="31">
        <v>0</v>
      </c>
      <c r="H151" s="31">
        <v>0</v>
      </c>
      <c r="I151" s="66">
        <v>0</v>
      </c>
      <c r="J151" s="67">
        <v>4.2394720000000001</v>
      </c>
      <c r="K151" s="66">
        <v>1</v>
      </c>
      <c r="L151" s="66">
        <v>1</v>
      </c>
      <c r="M151" s="66">
        <v>0</v>
      </c>
      <c r="N151" s="66">
        <v>0</v>
      </c>
      <c r="O151" s="66" t="s">
        <v>35</v>
      </c>
      <c r="P151" s="66" t="s">
        <v>35</v>
      </c>
      <c r="Q151" s="66" t="s">
        <v>35</v>
      </c>
      <c r="R151" s="66" t="s">
        <v>35</v>
      </c>
      <c r="S151" s="6"/>
      <c r="T151" s="7"/>
      <c r="U151" s="6"/>
      <c r="V151" s="6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31">
        <v>252</v>
      </c>
      <c r="B152" s="31">
        <v>149</v>
      </c>
      <c r="C152" s="64">
        <v>1.6555089999999999</v>
      </c>
      <c r="D152" s="27" t="s">
        <v>247</v>
      </c>
      <c r="E152" s="27" t="s">
        <v>34</v>
      </c>
      <c r="F152" s="31">
        <v>6</v>
      </c>
      <c r="G152" s="31">
        <v>0</v>
      </c>
      <c r="H152" s="31">
        <v>2</v>
      </c>
      <c r="I152" s="66">
        <v>0.33329999999999999</v>
      </c>
      <c r="J152" s="67">
        <v>56.527160000000002</v>
      </c>
      <c r="K152" s="66">
        <v>0.5</v>
      </c>
      <c r="L152" s="66">
        <v>0.5</v>
      </c>
      <c r="M152" s="66">
        <v>0.16669999999999999</v>
      </c>
      <c r="N152" s="66">
        <v>0.5</v>
      </c>
      <c r="O152" s="66" t="s">
        <v>35</v>
      </c>
      <c r="P152" s="66" t="s">
        <v>35</v>
      </c>
      <c r="Q152" s="66" t="s">
        <v>35</v>
      </c>
      <c r="R152" s="66" t="s">
        <v>35</v>
      </c>
      <c r="S152" s="1"/>
      <c r="T152" s="7"/>
      <c r="U152" s="1"/>
      <c r="V152" s="1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31">
        <v>79</v>
      </c>
      <c r="B153" s="31">
        <v>150</v>
      </c>
      <c r="C153" s="64">
        <v>1.6532530000000001</v>
      </c>
      <c r="D153" s="27" t="s">
        <v>247</v>
      </c>
      <c r="E153" s="27" t="s">
        <v>22</v>
      </c>
      <c r="F153" s="31">
        <v>325</v>
      </c>
      <c r="G153" s="31">
        <v>21</v>
      </c>
      <c r="H153" s="31">
        <v>255</v>
      </c>
      <c r="I153" s="66">
        <v>0.78459999999999996</v>
      </c>
      <c r="J153" s="67">
        <v>80.792640000000006</v>
      </c>
      <c r="K153" s="66">
        <v>3.0800000000000001E-2</v>
      </c>
      <c r="L153" s="66">
        <v>0.1138</v>
      </c>
      <c r="M153" s="66">
        <v>0</v>
      </c>
      <c r="N153" s="66">
        <v>1.54E-2</v>
      </c>
      <c r="O153" s="66">
        <v>4.7600000000000003E-2</v>
      </c>
      <c r="P153" s="66">
        <v>4.7600000000000003E-2</v>
      </c>
      <c r="Q153" s="66">
        <v>0</v>
      </c>
      <c r="R153" s="66">
        <v>0</v>
      </c>
      <c r="S153" s="6"/>
      <c r="T153" s="7"/>
      <c r="U153" s="6"/>
      <c r="V153" s="6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31">
        <v>42</v>
      </c>
      <c r="B154" s="31">
        <v>151</v>
      </c>
      <c r="C154" s="64">
        <v>1.6498390000000001</v>
      </c>
      <c r="D154" s="27" t="s">
        <v>247</v>
      </c>
      <c r="E154" s="27" t="s">
        <v>22</v>
      </c>
      <c r="F154" s="31">
        <v>8</v>
      </c>
      <c r="G154" s="31">
        <v>0</v>
      </c>
      <c r="H154" s="31">
        <v>4</v>
      </c>
      <c r="I154" s="66">
        <v>0.5</v>
      </c>
      <c r="J154" s="67">
        <v>6.0460060000000002</v>
      </c>
      <c r="K154" s="66">
        <v>0</v>
      </c>
      <c r="L154" s="66">
        <v>0</v>
      </c>
      <c r="M154" s="66">
        <v>0</v>
      </c>
      <c r="N154" s="66">
        <v>0</v>
      </c>
      <c r="O154" s="66" t="s">
        <v>35</v>
      </c>
      <c r="P154" s="66" t="s">
        <v>35</v>
      </c>
      <c r="Q154" s="66" t="s">
        <v>35</v>
      </c>
      <c r="R154" s="66" t="s">
        <v>35</v>
      </c>
      <c r="S154" s="1"/>
      <c r="T154" s="7"/>
      <c r="U154" s="1"/>
      <c r="V154" s="1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31">
        <v>53</v>
      </c>
      <c r="B155" s="31">
        <v>152</v>
      </c>
      <c r="C155" s="64">
        <v>1.6445829999999999</v>
      </c>
      <c r="D155" s="27" t="s">
        <v>247</v>
      </c>
      <c r="E155" s="27" t="s">
        <v>22</v>
      </c>
      <c r="F155" s="31">
        <v>338</v>
      </c>
      <c r="G155" s="31">
        <v>8</v>
      </c>
      <c r="H155" s="31">
        <v>170</v>
      </c>
      <c r="I155" s="66">
        <v>0.503</v>
      </c>
      <c r="J155" s="67">
        <v>187.94589999999999</v>
      </c>
      <c r="K155" s="66">
        <v>7.6899999999999996E-2</v>
      </c>
      <c r="L155" s="66">
        <v>0.17460000000000001</v>
      </c>
      <c r="M155" s="66">
        <v>0.16569999999999999</v>
      </c>
      <c r="N155" s="66">
        <v>0.1923</v>
      </c>
      <c r="O155" s="66">
        <v>0</v>
      </c>
      <c r="P155" s="66">
        <v>0.25</v>
      </c>
      <c r="Q155" s="66">
        <v>0</v>
      </c>
      <c r="R155" s="66">
        <v>0</v>
      </c>
      <c r="S155" s="6"/>
      <c r="T155" s="7"/>
      <c r="U155" s="6"/>
      <c r="V155" s="6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31">
        <v>500</v>
      </c>
      <c r="B156" s="31">
        <v>153</v>
      </c>
      <c r="C156" s="64">
        <v>1.6435839999999999</v>
      </c>
      <c r="D156" s="27" t="s">
        <v>247</v>
      </c>
      <c r="E156" s="27" t="s">
        <v>34</v>
      </c>
      <c r="F156" s="31">
        <v>10</v>
      </c>
      <c r="G156" s="31">
        <v>0</v>
      </c>
      <c r="H156" s="31">
        <v>13</v>
      </c>
      <c r="I156" s="66">
        <v>1.3</v>
      </c>
      <c r="J156" s="67">
        <v>27.442830000000001</v>
      </c>
      <c r="K156" s="66">
        <v>0.6</v>
      </c>
      <c r="L156" s="66">
        <v>0.9</v>
      </c>
      <c r="M156" s="66">
        <v>0.8</v>
      </c>
      <c r="N156" s="66">
        <v>1</v>
      </c>
      <c r="O156" s="66" t="s">
        <v>35</v>
      </c>
      <c r="P156" s="66" t="s">
        <v>35</v>
      </c>
      <c r="Q156" s="66" t="s">
        <v>35</v>
      </c>
      <c r="R156" s="66" t="s">
        <v>35</v>
      </c>
      <c r="S156" s="6"/>
      <c r="T156" s="7"/>
      <c r="U156" s="6"/>
      <c r="V156" s="6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31">
        <v>110</v>
      </c>
      <c r="B157" s="31">
        <v>154</v>
      </c>
      <c r="C157" s="64">
        <v>1.6425430000000001</v>
      </c>
      <c r="D157" s="27" t="s">
        <v>247</v>
      </c>
      <c r="E157" s="27" t="s">
        <v>82</v>
      </c>
      <c r="F157" s="31">
        <v>142</v>
      </c>
      <c r="G157" s="31">
        <v>8</v>
      </c>
      <c r="H157" s="31">
        <v>31</v>
      </c>
      <c r="I157" s="66">
        <v>0.21829999999999999</v>
      </c>
      <c r="J157" s="67">
        <v>67.973730000000003</v>
      </c>
      <c r="K157" s="66">
        <v>4.2299999999999997E-2</v>
      </c>
      <c r="L157" s="66">
        <v>0.15490000000000001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1"/>
      <c r="T157" s="7"/>
      <c r="U157" s="1"/>
      <c r="V157" s="1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31">
        <v>254</v>
      </c>
      <c r="B158" s="31">
        <v>155</v>
      </c>
      <c r="C158" s="64">
        <v>1.6326780000000001</v>
      </c>
      <c r="D158" s="27" t="s">
        <v>247</v>
      </c>
      <c r="E158" s="27" t="s">
        <v>22</v>
      </c>
      <c r="F158" s="31">
        <v>22</v>
      </c>
      <c r="G158" s="31">
        <v>1</v>
      </c>
      <c r="H158" s="31">
        <v>7</v>
      </c>
      <c r="I158" s="66">
        <v>0.31819999999999998</v>
      </c>
      <c r="J158" s="67">
        <v>35.873330000000003</v>
      </c>
      <c r="K158" s="66">
        <v>4.5499999999999999E-2</v>
      </c>
      <c r="L158" s="66">
        <v>4.5499999999999999E-2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1"/>
      <c r="T158" s="7"/>
      <c r="U158" s="1"/>
      <c r="V158" s="1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31">
        <v>56</v>
      </c>
      <c r="B159" s="31">
        <v>156</v>
      </c>
      <c r="C159" s="64">
        <v>1.6318900000000001</v>
      </c>
      <c r="D159" s="27" t="s">
        <v>247</v>
      </c>
      <c r="E159" s="27" t="s">
        <v>82</v>
      </c>
      <c r="F159" s="31">
        <v>453</v>
      </c>
      <c r="G159" s="31">
        <v>16</v>
      </c>
      <c r="H159" s="31">
        <v>59</v>
      </c>
      <c r="I159" s="66">
        <v>0.13020000000000001</v>
      </c>
      <c r="J159" s="67">
        <v>182.2193</v>
      </c>
      <c r="K159" s="66">
        <v>0.1236</v>
      </c>
      <c r="L159" s="66">
        <v>0.22520000000000001</v>
      </c>
      <c r="M159" s="66">
        <v>0.1236</v>
      </c>
      <c r="N159" s="66">
        <v>0.16339999999999999</v>
      </c>
      <c r="O159" s="66">
        <v>6.25E-2</v>
      </c>
      <c r="P159" s="66">
        <v>6.25E-2</v>
      </c>
      <c r="Q159" s="66">
        <v>0</v>
      </c>
      <c r="R159" s="66">
        <v>0</v>
      </c>
      <c r="S159" s="1"/>
      <c r="T159" s="7"/>
      <c r="U159" s="1"/>
      <c r="V159" s="1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31">
        <v>394</v>
      </c>
      <c r="B160" s="31">
        <v>157</v>
      </c>
      <c r="C160" s="64">
        <v>1.609642</v>
      </c>
      <c r="D160" s="27" t="s">
        <v>247</v>
      </c>
      <c r="E160" s="27" t="s">
        <v>22</v>
      </c>
      <c r="F160" s="31">
        <v>6</v>
      </c>
      <c r="G160" s="31">
        <v>0</v>
      </c>
      <c r="H160" s="31">
        <v>5</v>
      </c>
      <c r="I160" s="66">
        <v>0.83330000000000004</v>
      </c>
      <c r="J160" s="67">
        <v>10.682869999999999</v>
      </c>
      <c r="K160" s="66">
        <v>0.16669999999999999</v>
      </c>
      <c r="L160" s="66">
        <v>0.16669999999999999</v>
      </c>
      <c r="M160" s="66">
        <v>0</v>
      </c>
      <c r="N160" s="66">
        <v>0</v>
      </c>
      <c r="O160" s="66" t="s">
        <v>35</v>
      </c>
      <c r="P160" s="66" t="s">
        <v>35</v>
      </c>
      <c r="Q160" s="66" t="s">
        <v>35</v>
      </c>
      <c r="R160" s="66" t="s">
        <v>35</v>
      </c>
      <c r="S160" s="1"/>
      <c r="T160" s="7"/>
      <c r="U160" s="1"/>
      <c r="V160" s="1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31">
        <v>139</v>
      </c>
      <c r="B161" s="31">
        <v>158</v>
      </c>
      <c r="C161" s="64">
        <v>1.6064940000000001</v>
      </c>
      <c r="D161" s="27" t="s">
        <v>247</v>
      </c>
      <c r="E161" s="27" t="s">
        <v>22</v>
      </c>
      <c r="F161" s="31">
        <v>271</v>
      </c>
      <c r="G161" s="31">
        <v>10</v>
      </c>
      <c r="H161" s="31">
        <v>162</v>
      </c>
      <c r="I161" s="66">
        <v>0.5978</v>
      </c>
      <c r="J161" s="67">
        <v>194.84059999999999</v>
      </c>
      <c r="K161" s="66">
        <v>2.2100000000000002E-2</v>
      </c>
      <c r="L161" s="66">
        <v>7.0099999999999996E-2</v>
      </c>
      <c r="M161" s="66">
        <v>2.2100000000000002E-2</v>
      </c>
      <c r="N161" s="66">
        <v>2.58E-2</v>
      </c>
      <c r="O161" s="66">
        <v>0</v>
      </c>
      <c r="P161" s="66">
        <v>0</v>
      </c>
      <c r="Q161" s="66">
        <v>0</v>
      </c>
      <c r="R161" s="66">
        <v>0</v>
      </c>
      <c r="S161" s="1"/>
      <c r="T161" s="7"/>
      <c r="U161" s="1"/>
      <c r="V161" s="1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31">
        <v>272</v>
      </c>
      <c r="B162" s="31">
        <v>159</v>
      </c>
      <c r="C162" s="64">
        <v>1.603593</v>
      </c>
      <c r="D162" s="27" t="s">
        <v>247</v>
      </c>
      <c r="E162" s="27" t="s">
        <v>82</v>
      </c>
      <c r="F162" s="31">
        <v>19</v>
      </c>
      <c r="G162" s="31">
        <v>2</v>
      </c>
      <c r="H162" s="31">
        <v>2</v>
      </c>
      <c r="I162" s="66">
        <v>0.1053</v>
      </c>
      <c r="J162" s="67">
        <v>6.1487270000000001</v>
      </c>
      <c r="K162" s="66">
        <v>0.1053</v>
      </c>
      <c r="L162" s="66">
        <v>0.31580000000000003</v>
      </c>
      <c r="M162" s="66">
        <v>0.1053</v>
      </c>
      <c r="N162" s="66">
        <v>0.1053</v>
      </c>
      <c r="O162" s="66">
        <v>0</v>
      </c>
      <c r="P162" s="66">
        <v>0</v>
      </c>
      <c r="Q162" s="66">
        <v>0</v>
      </c>
      <c r="R162" s="66">
        <v>0</v>
      </c>
      <c r="S162" s="1"/>
      <c r="T162" s="7"/>
      <c r="U162" s="1"/>
      <c r="V162" s="1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31">
        <v>88</v>
      </c>
      <c r="B163" s="31">
        <v>160</v>
      </c>
      <c r="C163" s="64">
        <v>1.599661</v>
      </c>
      <c r="D163" s="27" t="s">
        <v>247</v>
      </c>
      <c r="E163" s="27" t="s">
        <v>22</v>
      </c>
      <c r="F163" s="31">
        <v>380</v>
      </c>
      <c r="G163" s="31">
        <v>15</v>
      </c>
      <c r="H163" s="31">
        <v>214</v>
      </c>
      <c r="I163" s="66">
        <v>0.56320000000000003</v>
      </c>
      <c r="J163" s="67">
        <v>97.716329999999999</v>
      </c>
      <c r="K163" s="66">
        <v>3.4200000000000001E-2</v>
      </c>
      <c r="L163" s="66">
        <v>9.2100000000000001E-2</v>
      </c>
      <c r="M163" s="66">
        <v>2.5999999999999999E-3</v>
      </c>
      <c r="N163" s="66">
        <v>4.7399999999999998E-2</v>
      </c>
      <c r="O163" s="66">
        <v>0.1333</v>
      </c>
      <c r="P163" s="66">
        <v>0.2</v>
      </c>
      <c r="Q163" s="66">
        <v>0</v>
      </c>
      <c r="R163" s="66">
        <v>0</v>
      </c>
      <c r="S163" s="6"/>
      <c r="T163" s="7"/>
      <c r="U163" s="6"/>
      <c r="V163" s="6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31">
        <v>32</v>
      </c>
      <c r="B164" s="31">
        <v>161</v>
      </c>
      <c r="C164" s="64">
        <v>1.591939</v>
      </c>
      <c r="D164" s="27" t="s">
        <v>247</v>
      </c>
      <c r="E164" s="27" t="s">
        <v>14</v>
      </c>
      <c r="F164" s="31">
        <v>122</v>
      </c>
      <c r="G164" s="31">
        <v>6</v>
      </c>
      <c r="H164" s="31">
        <v>49</v>
      </c>
      <c r="I164" s="66">
        <v>0.40160000000000001</v>
      </c>
      <c r="J164" s="67">
        <v>289.10180000000003</v>
      </c>
      <c r="K164" s="66">
        <v>0.55740000000000001</v>
      </c>
      <c r="L164" s="66">
        <v>0.71309999999999996</v>
      </c>
      <c r="M164" s="66">
        <v>0.52459999999999996</v>
      </c>
      <c r="N164" s="66">
        <v>0.65569999999999995</v>
      </c>
      <c r="O164" s="66">
        <v>0.16669999999999999</v>
      </c>
      <c r="P164" s="66">
        <v>0.5</v>
      </c>
      <c r="Q164" s="66">
        <v>0.16669999999999999</v>
      </c>
      <c r="R164" s="66">
        <v>0.33329999999999999</v>
      </c>
      <c r="S164" s="1"/>
      <c r="T164" s="7"/>
      <c r="U164" s="1"/>
      <c r="V164" s="1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31">
        <v>448</v>
      </c>
      <c r="B165" s="31">
        <v>162</v>
      </c>
      <c r="C165" s="64">
        <v>1.5876110000000001</v>
      </c>
      <c r="D165" s="27" t="s">
        <v>247</v>
      </c>
      <c r="E165" s="27" t="s">
        <v>14</v>
      </c>
      <c r="F165" s="31">
        <v>12</v>
      </c>
      <c r="G165" s="31">
        <v>2</v>
      </c>
      <c r="H165" s="31">
        <v>11</v>
      </c>
      <c r="I165" s="66">
        <v>0.91669999999999996</v>
      </c>
      <c r="J165" s="67">
        <v>71.448599999999999</v>
      </c>
      <c r="K165" s="66">
        <v>8.3299999999999999E-2</v>
      </c>
      <c r="L165" s="66">
        <v>0.33329999999999999</v>
      </c>
      <c r="M165" s="66">
        <v>8.3299999999999999E-2</v>
      </c>
      <c r="N165" s="66">
        <v>0.41670000000000001</v>
      </c>
      <c r="O165" s="66">
        <v>0</v>
      </c>
      <c r="P165" s="66">
        <v>0.5</v>
      </c>
      <c r="Q165" s="66">
        <v>0</v>
      </c>
      <c r="R165" s="66">
        <v>0.5</v>
      </c>
      <c r="S165" s="1"/>
      <c r="T165" s="7"/>
      <c r="U165" s="1"/>
      <c r="V165" s="1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31">
        <v>621</v>
      </c>
      <c r="B166" s="31">
        <v>163</v>
      </c>
      <c r="C166" s="64">
        <v>1.5833010000000001</v>
      </c>
      <c r="D166" s="27" t="s">
        <v>247</v>
      </c>
      <c r="E166" s="27" t="s">
        <v>22</v>
      </c>
      <c r="F166" s="31">
        <v>8</v>
      </c>
      <c r="G166" s="31">
        <v>1</v>
      </c>
      <c r="H166" s="31">
        <v>3</v>
      </c>
      <c r="I166" s="66">
        <v>0.375</v>
      </c>
      <c r="J166" s="67">
        <v>5.5198159999999996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1"/>
      <c r="T166" s="7"/>
      <c r="U166" s="1"/>
      <c r="V166" s="1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31">
        <v>45</v>
      </c>
      <c r="B167" s="31">
        <v>164</v>
      </c>
      <c r="C167" s="64">
        <v>1.5782560000000001</v>
      </c>
      <c r="D167" s="27" t="s">
        <v>247</v>
      </c>
      <c r="E167" s="27" t="s">
        <v>19</v>
      </c>
      <c r="F167" s="31">
        <v>326</v>
      </c>
      <c r="G167" s="31">
        <v>11</v>
      </c>
      <c r="H167" s="31">
        <v>261</v>
      </c>
      <c r="I167" s="66">
        <v>0.80059999999999998</v>
      </c>
      <c r="J167" s="67">
        <v>185.40549999999999</v>
      </c>
      <c r="K167" s="66">
        <v>2.1499999999999998E-2</v>
      </c>
      <c r="L167" s="66">
        <v>2.1499999999999998E-2</v>
      </c>
      <c r="M167" s="66">
        <v>9.1999999999999998E-3</v>
      </c>
      <c r="N167" s="66">
        <v>9.1999999999999998E-3</v>
      </c>
      <c r="O167" s="66">
        <v>9.0899999999999995E-2</v>
      </c>
      <c r="P167" s="66">
        <v>9.0899999999999995E-2</v>
      </c>
      <c r="Q167" s="66">
        <v>0</v>
      </c>
      <c r="R167" s="66">
        <v>0</v>
      </c>
      <c r="S167" s="6"/>
      <c r="T167" s="7"/>
      <c r="U167" s="6"/>
      <c r="V167" s="6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31">
        <v>661</v>
      </c>
      <c r="B168" s="31">
        <v>165</v>
      </c>
      <c r="C168" s="64">
        <v>1.574406</v>
      </c>
      <c r="D168" s="27" t="s">
        <v>247</v>
      </c>
      <c r="E168" s="27" t="s">
        <v>17</v>
      </c>
      <c r="F168" s="31">
        <v>6</v>
      </c>
      <c r="G168" s="31">
        <v>0</v>
      </c>
      <c r="H168" s="31">
        <v>3</v>
      </c>
      <c r="I168" s="66">
        <v>0.5</v>
      </c>
      <c r="J168" s="67">
        <v>1.069982</v>
      </c>
      <c r="K168" s="66">
        <v>0</v>
      </c>
      <c r="L168" s="66">
        <v>0</v>
      </c>
      <c r="M168" s="66">
        <v>0</v>
      </c>
      <c r="N168" s="66">
        <v>0</v>
      </c>
      <c r="O168" s="66" t="s">
        <v>35</v>
      </c>
      <c r="P168" s="66" t="s">
        <v>35</v>
      </c>
      <c r="Q168" s="66" t="s">
        <v>35</v>
      </c>
      <c r="R168" s="66" t="s">
        <v>35</v>
      </c>
      <c r="S168" s="1"/>
      <c r="T168" s="7"/>
      <c r="U168" s="1"/>
      <c r="V168" s="1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31">
        <v>366</v>
      </c>
      <c r="B169" s="31">
        <v>166</v>
      </c>
      <c r="C169" s="64">
        <v>1.5645629999999999</v>
      </c>
      <c r="D169" s="27" t="s">
        <v>247</v>
      </c>
      <c r="E169" s="27" t="s">
        <v>22</v>
      </c>
      <c r="F169" s="31">
        <v>6</v>
      </c>
      <c r="G169" s="31">
        <v>0</v>
      </c>
      <c r="H169" s="31">
        <v>3</v>
      </c>
      <c r="I169" s="66">
        <v>0.5</v>
      </c>
      <c r="J169" s="67">
        <v>6.7909870000000003</v>
      </c>
      <c r="K169" s="66">
        <v>0</v>
      </c>
      <c r="L169" s="66">
        <v>0</v>
      </c>
      <c r="M169" s="66">
        <v>0</v>
      </c>
      <c r="N169" s="66">
        <v>0</v>
      </c>
      <c r="O169" s="66" t="s">
        <v>35</v>
      </c>
      <c r="P169" s="66" t="s">
        <v>35</v>
      </c>
      <c r="Q169" s="66" t="s">
        <v>35</v>
      </c>
      <c r="R169" s="66" t="s">
        <v>35</v>
      </c>
      <c r="S169" s="1"/>
      <c r="T169" s="7"/>
      <c r="U169" s="1"/>
      <c r="V169" s="1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31">
        <v>323</v>
      </c>
      <c r="B170" s="31">
        <v>167</v>
      </c>
      <c r="C170" s="64">
        <v>1.5555410000000001</v>
      </c>
      <c r="D170" s="27" t="s">
        <v>247</v>
      </c>
      <c r="E170" s="27" t="s">
        <v>82</v>
      </c>
      <c r="F170" s="31">
        <v>5</v>
      </c>
      <c r="G170" s="31">
        <v>1</v>
      </c>
      <c r="H170" s="31">
        <v>1</v>
      </c>
      <c r="I170" s="66">
        <v>0.2</v>
      </c>
      <c r="J170" s="67">
        <v>10.41072</v>
      </c>
      <c r="K170" s="66">
        <v>0</v>
      </c>
      <c r="L170" s="66">
        <v>0.6</v>
      </c>
      <c r="M170" s="66">
        <v>0</v>
      </c>
      <c r="N170" s="66">
        <v>0</v>
      </c>
      <c r="O170" s="66">
        <v>0</v>
      </c>
      <c r="P170" s="66">
        <v>1</v>
      </c>
      <c r="Q170" s="66">
        <v>0</v>
      </c>
      <c r="R170" s="66">
        <v>0</v>
      </c>
      <c r="S170" s="1"/>
      <c r="T170" s="7"/>
      <c r="U170" s="1"/>
      <c r="V170" s="1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31">
        <v>356</v>
      </c>
      <c r="B171" s="31">
        <v>168</v>
      </c>
      <c r="C171" s="64">
        <v>1.546208</v>
      </c>
      <c r="D171" s="27" t="s">
        <v>247</v>
      </c>
      <c r="E171" s="27" t="s">
        <v>75</v>
      </c>
      <c r="F171" s="31">
        <v>5</v>
      </c>
      <c r="G171" s="31">
        <v>1</v>
      </c>
      <c r="H171" s="31">
        <v>1</v>
      </c>
      <c r="I171" s="66">
        <v>0.2</v>
      </c>
      <c r="J171" s="67">
        <v>13.44464</v>
      </c>
      <c r="K171" s="66">
        <v>0.2</v>
      </c>
      <c r="L171" s="66">
        <v>0.2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1"/>
      <c r="T171" s="7"/>
      <c r="U171" s="1"/>
      <c r="V171" s="1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31">
        <v>23</v>
      </c>
      <c r="B172" s="31">
        <v>169</v>
      </c>
      <c r="C172" s="64">
        <v>1.5454030000000001</v>
      </c>
      <c r="D172" s="27" t="s">
        <v>247</v>
      </c>
      <c r="E172" s="27" t="s">
        <v>82</v>
      </c>
      <c r="F172" s="31">
        <v>237</v>
      </c>
      <c r="G172" s="31">
        <v>14</v>
      </c>
      <c r="H172" s="31">
        <v>1</v>
      </c>
      <c r="I172" s="66">
        <v>4.1999999999999997E-3</v>
      </c>
      <c r="J172" s="67">
        <v>41.646340000000002</v>
      </c>
      <c r="K172" s="66">
        <v>0.58230000000000004</v>
      </c>
      <c r="L172" s="66">
        <v>0.94510000000000005</v>
      </c>
      <c r="M172" s="66">
        <v>0.54849999999999999</v>
      </c>
      <c r="N172" s="66">
        <v>0.94089999999999996</v>
      </c>
      <c r="O172" s="66">
        <v>0.28570000000000001</v>
      </c>
      <c r="P172" s="66">
        <v>0.78569999999999995</v>
      </c>
      <c r="Q172" s="66">
        <v>0.21429999999999999</v>
      </c>
      <c r="R172" s="66">
        <v>0.92859999999999998</v>
      </c>
      <c r="S172" s="6"/>
      <c r="T172" s="7"/>
      <c r="U172" s="6"/>
      <c r="V172" s="6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31">
        <v>16</v>
      </c>
      <c r="B173" s="31">
        <v>170</v>
      </c>
      <c r="C173" s="64">
        <v>1.539477</v>
      </c>
      <c r="D173" s="27" t="s">
        <v>247</v>
      </c>
      <c r="E173" s="27" t="s">
        <v>17</v>
      </c>
      <c r="F173" s="31">
        <v>400</v>
      </c>
      <c r="G173" s="31">
        <v>17</v>
      </c>
      <c r="H173" s="31">
        <v>134</v>
      </c>
      <c r="I173" s="66">
        <v>0.33500000000000002</v>
      </c>
      <c r="J173" s="67">
        <v>128.3192</v>
      </c>
      <c r="K173" s="66">
        <v>2.5000000000000001E-3</v>
      </c>
      <c r="L173" s="66">
        <v>5.0000000000000001E-3</v>
      </c>
      <c r="M173" s="66">
        <v>0</v>
      </c>
      <c r="N173" s="66">
        <v>1.2500000000000001E-2</v>
      </c>
      <c r="O173" s="66">
        <v>0</v>
      </c>
      <c r="P173" s="66">
        <v>0</v>
      </c>
      <c r="Q173" s="66">
        <v>0</v>
      </c>
      <c r="R173" s="66">
        <v>0.1176</v>
      </c>
      <c r="S173" s="6"/>
      <c r="T173" s="7"/>
      <c r="U173" s="6"/>
      <c r="V173" s="6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31">
        <v>293</v>
      </c>
      <c r="B174" s="31">
        <v>171</v>
      </c>
      <c r="C174" s="64">
        <v>1.539126</v>
      </c>
      <c r="D174" s="27" t="s">
        <v>247</v>
      </c>
      <c r="E174" s="27" t="s">
        <v>82</v>
      </c>
      <c r="F174" s="31">
        <v>23</v>
      </c>
      <c r="G174" s="31">
        <v>1</v>
      </c>
      <c r="H174" s="31">
        <v>2</v>
      </c>
      <c r="I174" s="66">
        <v>8.6999999999999994E-2</v>
      </c>
      <c r="J174" s="67">
        <v>19.497979999999998</v>
      </c>
      <c r="K174" s="66">
        <v>0</v>
      </c>
      <c r="L174" s="66">
        <v>0.3478</v>
      </c>
      <c r="M174" s="66">
        <v>0</v>
      </c>
      <c r="N174" s="66">
        <v>0.86960000000000004</v>
      </c>
      <c r="O174" s="66">
        <v>0</v>
      </c>
      <c r="P174" s="66">
        <v>0</v>
      </c>
      <c r="Q174" s="66">
        <v>0</v>
      </c>
      <c r="R174" s="66">
        <v>1</v>
      </c>
      <c r="S174" s="1"/>
      <c r="T174" s="7"/>
      <c r="U174" s="1"/>
      <c r="V174" s="1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31">
        <v>821</v>
      </c>
      <c r="B175" s="31">
        <v>172</v>
      </c>
      <c r="C175" s="64">
        <v>1.529399</v>
      </c>
      <c r="D175" s="27" t="s">
        <v>247</v>
      </c>
      <c r="E175" s="27" t="s">
        <v>34</v>
      </c>
      <c r="F175" s="31">
        <v>5</v>
      </c>
      <c r="G175" s="31">
        <v>0</v>
      </c>
      <c r="H175" s="31">
        <v>5</v>
      </c>
      <c r="I175" s="66">
        <v>1</v>
      </c>
      <c r="J175" s="67">
        <v>14.66234</v>
      </c>
      <c r="K175" s="66">
        <v>0</v>
      </c>
      <c r="L175" s="66">
        <v>0.6</v>
      </c>
      <c r="M175" s="66">
        <v>0</v>
      </c>
      <c r="N175" s="66">
        <v>0</v>
      </c>
      <c r="O175" s="66" t="s">
        <v>35</v>
      </c>
      <c r="P175" s="66" t="s">
        <v>35</v>
      </c>
      <c r="Q175" s="66" t="s">
        <v>35</v>
      </c>
      <c r="R175" s="66" t="s">
        <v>35</v>
      </c>
      <c r="S175" s="1"/>
      <c r="T175" s="7"/>
      <c r="U175" s="1"/>
      <c r="V175" s="1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31">
        <v>547</v>
      </c>
      <c r="B176" s="31">
        <v>173</v>
      </c>
      <c r="C176" s="64">
        <v>1.5210600000000001</v>
      </c>
      <c r="D176" s="27" t="s">
        <v>247</v>
      </c>
      <c r="E176" s="27" t="s">
        <v>22</v>
      </c>
      <c r="F176" s="31">
        <v>5</v>
      </c>
      <c r="G176" s="31">
        <v>0</v>
      </c>
      <c r="H176" s="31">
        <v>4</v>
      </c>
      <c r="I176" s="66">
        <v>0.8</v>
      </c>
      <c r="J176" s="67">
        <v>7.039663</v>
      </c>
      <c r="K176" s="66">
        <v>0</v>
      </c>
      <c r="L176" s="66">
        <v>0</v>
      </c>
      <c r="M176" s="66">
        <v>0</v>
      </c>
      <c r="N176" s="66">
        <v>0</v>
      </c>
      <c r="O176" s="66" t="s">
        <v>35</v>
      </c>
      <c r="P176" s="66" t="s">
        <v>35</v>
      </c>
      <c r="Q176" s="66" t="s">
        <v>35</v>
      </c>
      <c r="R176" s="66" t="s">
        <v>35</v>
      </c>
      <c r="S176" s="1"/>
      <c r="T176" s="7"/>
      <c r="U176" s="1"/>
      <c r="V176" s="1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31">
        <v>160</v>
      </c>
      <c r="B177" s="31">
        <v>174</v>
      </c>
      <c r="C177" s="64">
        <v>1.5199769999999999</v>
      </c>
      <c r="D177" s="27" t="s">
        <v>247</v>
      </c>
      <c r="E177" s="27" t="s">
        <v>75</v>
      </c>
      <c r="F177" s="31">
        <v>147</v>
      </c>
      <c r="G177" s="31">
        <v>8</v>
      </c>
      <c r="H177" s="31">
        <v>52</v>
      </c>
      <c r="I177" s="66">
        <v>0.35370000000000001</v>
      </c>
      <c r="J177" s="67">
        <v>122.72839999999999</v>
      </c>
      <c r="K177" s="66">
        <v>0.1633</v>
      </c>
      <c r="L177" s="66">
        <v>0.1905</v>
      </c>
      <c r="M177" s="66">
        <v>2.0400000000000001E-2</v>
      </c>
      <c r="N177" s="66">
        <v>2.0400000000000001E-2</v>
      </c>
      <c r="O177" s="66">
        <v>0.375</v>
      </c>
      <c r="P177" s="66">
        <v>0.375</v>
      </c>
      <c r="Q177" s="66">
        <v>0.125</v>
      </c>
      <c r="R177" s="66">
        <v>0.125</v>
      </c>
      <c r="S177" s="1"/>
      <c r="T177" s="7"/>
      <c r="U177" s="1"/>
      <c r="V177" s="1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31">
        <v>161</v>
      </c>
      <c r="B178" s="31">
        <v>175</v>
      </c>
      <c r="C178" s="64">
        <v>1.5181100000000001</v>
      </c>
      <c r="D178" s="27" t="s">
        <v>247</v>
      </c>
      <c r="E178" s="27" t="s">
        <v>17</v>
      </c>
      <c r="F178" s="31">
        <v>8</v>
      </c>
      <c r="G178" s="31">
        <v>1</v>
      </c>
      <c r="H178" s="31">
        <v>2</v>
      </c>
      <c r="I178" s="66">
        <v>0.25</v>
      </c>
      <c r="J178" s="67">
        <v>131.6473</v>
      </c>
      <c r="K178" s="66">
        <v>0.125</v>
      </c>
      <c r="L178" s="66">
        <v>0.125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1"/>
      <c r="T178" s="7"/>
      <c r="U178" s="1"/>
      <c r="V178" s="1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31">
        <v>26</v>
      </c>
      <c r="B179" s="31">
        <v>176</v>
      </c>
      <c r="C179" s="64">
        <v>1.5104470000000001</v>
      </c>
      <c r="D179" s="27" t="s">
        <v>247</v>
      </c>
      <c r="E179" s="27" t="s">
        <v>22</v>
      </c>
      <c r="F179" s="31">
        <v>418</v>
      </c>
      <c r="G179" s="31">
        <v>11</v>
      </c>
      <c r="H179" s="31">
        <v>225</v>
      </c>
      <c r="I179" s="66">
        <v>0.5383</v>
      </c>
      <c r="J179" s="67">
        <v>142.5119</v>
      </c>
      <c r="K179" s="66">
        <v>4.7800000000000002E-2</v>
      </c>
      <c r="L179" s="66">
        <v>0.12920000000000001</v>
      </c>
      <c r="M179" s="66">
        <v>2.1499999999999998E-2</v>
      </c>
      <c r="N179" s="66">
        <v>5.74E-2</v>
      </c>
      <c r="O179" s="66">
        <v>0</v>
      </c>
      <c r="P179" s="66">
        <v>0.18179999999999999</v>
      </c>
      <c r="Q179" s="66">
        <v>0</v>
      </c>
      <c r="R179" s="66">
        <v>0</v>
      </c>
      <c r="S179" s="1"/>
      <c r="T179" s="7"/>
      <c r="U179" s="1"/>
      <c r="V179" s="1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31">
        <v>253</v>
      </c>
      <c r="B180" s="31">
        <v>177</v>
      </c>
      <c r="C180" s="64">
        <v>1.487933</v>
      </c>
      <c r="D180" s="27" t="s">
        <v>247</v>
      </c>
      <c r="E180" s="27" t="s">
        <v>14</v>
      </c>
      <c r="F180" s="31">
        <v>42</v>
      </c>
      <c r="G180" s="31">
        <v>3</v>
      </c>
      <c r="H180" s="31">
        <v>10</v>
      </c>
      <c r="I180" s="66">
        <v>0.23810000000000001</v>
      </c>
      <c r="J180" s="67">
        <v>33.86571</v>
      </c>
      <c r="K180" s="66">
        <v>0.73809999999999998</v>
      </c>
      <c r="L180" s="66">
        <v>0.92859999999999998</v>
      </c>
      <c r="M180" s="66">
        <v>0.57140000000000002</v>
      </c>
      <c r="N180" s="66">
        <v>0.76190000000000002</v>
      </c>
      <c r="O180" s="66">
        <v>0</v>
      </c>
      <c r="P180" s="66">
        <v>0.66669999999999996</v>
      </c>
      <c r="Q180" s="66">
        <v>0</v>
      </c>
      <c r="R180" s="66">
        <v>0.66669999999999996</v>
      </c>
      <c r="S180" s="1"/>
      <c r="T180" s="7"/>
      <c r="U180" s="1"/>
      <c r="V180" s="1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31">
        <v>295</v>
      </c>
      <c r="B181" s="31">
        <v>178</v>
      </c>
      <c r="C181" s="64">
        <v>1.4827360000000001</v>
      </c>
      <c r="D181" s="27" t="s">
        <v>247</v>
      </c>
      <c r="E181" s="27" t="s">
        <v>22</v>
      </c>
      <c r="F181" s="31">
        <v>5</v>
      </c>
      <c r="G181" s="31">
        <v>0</v>
      </c>
      <c r="H181" s="31">
        <v>2</v>
      </c>
      <c r="I181" s="66">
        <v>0.4</v>
      </c>
      <c r="J181" s="67">
        <v>7.0280389999999997</v>
      </c>
      <c r="K181" s="66">
        <v>0</v>
      </c>
      <c r="L181" s="66">
        <v>0</v>
      </c>
      <c r="M181" s="66">
        <v>0</v>
      </c>
      <c r="N181" s="66">
        <v>0</v>
      </c>
      <c r="O181" s="66" t="s">
        <v>35</v>
      </c>
      <c r="P181" s="66" t="s">
        <v>35</v>
      </c>
      <c r="Q181" s="66" t="s">
        <v>35</v>
      </c>
      <c r="R181" s="66" t="s">
        <v>35</v>
      </c>
      <c r="S181" s="1"/>
      <c r="T181" s="7"/>
      <c r="U181" s="1"/>
      <c r="V181" s="1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31">
        <v>265</v>
      </c>
      <c r="B182" s="31">
        <v>179</v>
      </c>
      <c r="C182" s="64">
        <v>1.479681</v>
      </c>
      <c r="D182" s="27" t="s">
        <v>247</v>
      </c>
      <c r="E182" s="27" t="s">
        <v>14</v>
      </c>
      <c r="F182" s="31">
        <v>20</v>
      </c>
      <c r="G182" s="31">
        <v>1</v>
      </c>
      <c r="H182" s="31">
        <v>1</v>
      </c>
      <c r="I182" s="66">
        <v>0.05</v>
      </c>
      <c r="J182" s="67">
        <v>34.292029999999997</v>
      </c>
      <c r="K182" s="66">
        <v>0.15</v>
      </c>
      <c r="L182" s="66">
        <v>0.5</v>
      </c>
      <c r="M182" s="66">
        <v>0.1</v>
      </c>
      <c r="N182" s="66">
        <v>0.55000000000000004</v>
      </c>
      <c r="O182" s="66">
        <v>0</v>
      </c>
      <c r="P182" s="66">
        <v>0</v>
      </c>
      <c r="Q182" s="66">
        <v>0</v>
      </c>
      <c r="R182" s="66">
        <v>0</v>
      </c>
      <c r="S182" s="1"/>
      <c r="T182" s="7"/>
      <c r="U182" s="1"/>
      <c r="V182" s="1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31">
        <v>450</v>
      </c>
      <c r="B183" s="31">
        <v>180</v>
      </c>
      <c r="C183" s="64">
        <v>1.475365</v>
      </c>
      <c r="D183" s="27" t="s">
        <v>247</v>
      </c>
      <c r="E183" s="27" t="s">
        <v>17</v>
      </c>
      <c r="F183" s="31">
        <v>17</v>
      </c>
      <c r="G183" s="31">
        <v>1</v>
      </c>
      <c r="H183" s="31">
        <v>6</v>
      </c>
      <c r="I183" s="66">
        <v>0.35289999999999999</v>
      </c>
      <c r="J183" s="67">
        <v>16.272490000000001</v>
      </c>
      <c r="K183" s="66">
        <v>0</v>
      </c>
      <c r="L183" s="66">
        <v>0.17649999999999999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1"/>
      <c r="T183" s="7"/>
      <c r="U183" s="1"/>
      <c r="V183" s="1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31">
        <v>173</v>
      </c>
      <c r="B184" s="31">
        <v>181</v>
      </c>
      <c r="C184" s="64">
        <v>1.472315</v>
      </c>
      <c r="D184" s="27" t="s">
        <v>247</v>
      </c>
      <c r="E184" s="27" t="s">
        <v>17</v>
      </c>
      <c r="F184" s="31">
        <v>20</v>
      </c>
      <c r="G184" s="31">
        <v>0</v>
      </c>
      <c r="H184" s="31">
        <v>3</v>
      </c>
      <c r="I184" s="66">
        <v>0.15</v>
      </c>
      <c r="J184" s="67">
        <v>27.930070000000001</v>
      </c>
      <c r="K184" s="66">
        <v>0.05</v>
      </c>
      <c r="L184" s="66">
        <v>0.15</v>
      </c>
      <c r="M184" s="66">
        <v>0.05</v>
      </c>
      <c r="N184" s="66">
        <v>0.1</v>
      </c>
      <c r="O184" s="66" t="s">
        <v>35</v>
      </c>
      <c r="P184" s="66" t="s">
        <v>35</v>
      </c>
      <c r="Q184" s="66" t="s">
        <v>35</v>
      </c>
      <c r="R184" s="66" t="s">
        <v>35</v>
      </c>
      <c r="S184" s="1"/>
      <c r="T184" s="7"/>
      <c r="U184" s="1"/>
      <c r="V184" s="1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31">
        <v>285</v>
      </c>
      <c r="B185" s="31">
        <v>182</v>
      </c>
      <c r="C185" s="64">
        <v>1.4713890000000001</v>
      </c>
      <c r="D185" s="27" t="s">
        <v>247</v>
      </c>
      <c r="E185" s="27" t="s">
        <v>22</v>
      </c>
      <c r="F185" s="31">
        <v>5</v>
      </c>
      <c r="G185" s="31">
        <v>0</v>
      </c>
      <c r="H185" s="31">
        <v>1</v>
      </c>
      <c r="I185" s="66">
        <v>0.2</v>
      </c>
      <c r="J185" s="67">
        <v>3.715821</v>
      </c>
      <c r="K185" s="66">
        <v>0.2</v>
      </c>
      <c r="L185" s="66">
        <v>0.4</v>
      </c>
      <c r="M185" s="66">
        <v>0</v>
      </c>
      <c r="N185" s="66">
        <v>0</v>
      </c>
      <c r="O185" s="66" t="s">
        <v>35</v>
      </c>
      <c r="P185" s="66" t="s">
        <v>35</v>
      </c>
      <c r="Q185" s="66" t="s">
        <v>35</v>
      </c>
      <c r="R185" s="66" t="s">
        <v>35</v>
      </c>
      <c r="S185" s="6"/>
      <c r="T185" s="7"/>
      <c r="U185" s="6"/>
      <c r="V185" s="6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31">
        <v>639</v>
      </c>
      <c r="B186" s="31">
        <v>183</v>
      </c>
      <c r="C186" s="64">
        <v>1.468458</v>
      </c>
      <c r="D186" s="27" t="s">
        <v>247</v>
      </c>
      <c r="E186" s="27" t="s">
        <v>22</v>
      </c>
      <c r="F186" s="31">
        <v>5</v>
      </c>
      <c r="G186" s="31">
        <v>0</v>
      </c>
      <c r="H186" s="31">
        <v>0</v>
      </c>
      <c r="I186" s="66">
        <v>0</v>
      </c>
      <c r="J186" s="67">
        <v>2.116085</v>
      </c>
      <c r="K186" s="66">
        <v>0</v>
      </c>
      <c r="L186" s="66">
        <v>0</v>
      </c>
      <c r="M186" s="66">
        <v>0</v>
      </c>
      <c r="N186" s="66">
        <v>0</v>
      </c>
      <c r="O186" s="66" t="s">
        <v>35</v>
      </c>
      <c r="P186" s="66" t="s">
        <v>35</v>
      </c>
      <c r="Q186" s="66" t="s">
        <v>35</v>
      </c>
      <c r="R186" s="66" t="s">
        <v>35</v>
      </c>
      <c r="S186" s="6"/>
      <c r="T186" s="7"/>
      <c r="U186" s="6"/>
      <c r="V186" s="6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31">
        <v>704</v>
      </c>
      <c r="B187" s="31">
        <v>184</v>
      </c>
      <c r="C187" s="64">
        <v>1.467967</v>
      </c>
      <c r="D187" s="27" t="s">
        <v>247</v>
      </c>
      <c r="E187" s="27" t="s">
        <v>17</v>
      </c>
      <c r="F187" s="31">
        <v>5</v>
      </c>
      <c r="G187" s="31">
        <v>0</v>
      </c>
      <c r="H187" s="31">
        <v>0</v>
      </c>
      <c r="I187" s="66">
        <v>0</v>
      </c>
      <c r="J187" s="67">
        <v>1.9557469999999999</v>
      </c>
      <c r="K187" s="66">
        <v>0.4</v>
      </c>
      <c r="L187" s="66">
        <v>0.4</v>
      </c>
      <c r="M187" s="66">
        <v>0.4</v>
      </c>
      <c r="N187" s="66">
        <v>0.4</v>
      </c>
      <c r="O187" s="66" t="s">
        <v>35</v>
      </c>
      <c r="P187" s="66" t="s">
        <v>35</v>
      </c>
      <c r="Q187" s="66" t="s">
        <v>35</v>
      </c>
      <c r="R187" s="66" t="s">
        <v>35</v>
      </c>
      <c r="S187" s="1"/>
      <c r="T187" s="7"/>
      <c r="U187" s="1"/>
      <c r="V187" s="1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31">
        <v>40</v>
      </c>
      <c r="B188" s="31">
        <v>185</v>
      </c>
      <c r="C188" s="64">
        <v>1.4678199999999999</v>
      </c>
      <c r="D188" s="27" t="s">
        <v>247</v>
      </c>
      <c r="E188" s="27" t="s">
        <v>14</v>
      </c>
      <c r="F188" s="31">
        <v>200</v>
      </c>
      <c r="G188" s="31">
        <v>1</v>
      </c>
      <c r="H188" s="31">
        <v>13</v>
      </c>
      <c r="I188" s="66">
        <v>6.5000000000000002E-2</v>
      </c>
      <c r="J188" s="67">
        <v>72.843869999999995</v>
      </c>
      <c r="K188" s="66">
        <v>0.70499999999999996</v>
      </c>
      <c r="L188" s="66">
        <v>0.77500000000000002</v>
      </c>
      <c r="M188" s="66">
        <v>0.60499999999999998</v>
      </c>
      <c r="N188" s="66">
        <v>0.65500000000000003</v>
      </c>
      <c r="O188" s="66">
        <v>1</v>
      </c>
      <c r="P188" s="66">
        <v>1</v>
      </c>
      <c r="Q188" s="66">
        <v>1</v>
      </c>
      <c r="R188" s="66">
        <v>1</v>
      </c>
      <c r="S188" s="1"/>
      <c r="T188" s="7"/>
      <c r="U188" s="1"/>
      <c r="V188" s="1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31">
        <v>166</v>
      </c>
      <c r="B189" s="31">
        <v>186</v>
      </c>
      <c r="C189" s="64">
        <v>1.461527</v>
      </c>
      <c r="D189" s="27" t="s">
        <v>247</v>
      </c>
      <c r="E189" s="27" t="s">
        <v>17</v>
      </c>
      <c r="F189" s="31">
        <v>186</v>
      </c>
      <c r="G189" s="31">
        <v>2</v>
      </c>
      <c r="H189" s="31">
        <v>93</v>
      </c>
      <c r="I189" s="66">
        <v>0.5</v>
      </c>
      <c r="J189" s="67">
        <v>143.161</v>
      </c>
      <c r="K189" s="66">
        <v>2.69E-2</v>
      </c>
      <c r="L189" s="66">
        <v>2.69E-2</v>
      </c>
      <c r="M189" s="66">
        <v>5.4000000000000003E-3</v>
      </c>
      <c r="N189" s="66">
        <v>5.4000000000000003E-3</v>
      </c>
      <c r="O189" s="66">
        <v>0</v>
      </c>
      <c r="P189" s="66">
        <v>0</v>
      </c>
      <c r="Q189" s="66">
        <v>0</v>
      </c>
      <c r="R189" s="66">
        <v>0</v>
      </c>
      <c r="S189" s="1"/>
      <c r="T189" s="7"/>
      <c r="U189" s="1"/>
      <c r="V189" s="1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31">
        <v>463</v>
      </c>
      <c r="B190" s="31">
        <v>187</v>
      </c>
      <c r="C190" s="64">
        <v>1.4606790000000001</v>
      </c>
      <c r="D190" s="27" t="s">
        <v>247</v>
      </c>
      <c r="E190" s="27" t="s">
        <v>34</v>
      </c>
      <c r="F190" s="31">
        <v>5</v>
      </c>
      <c r="G190" s="31">
        <v>0</v>
      </c>
      <c r="H190" s="31">
        <v>0</v>
      </c>
      <c r="I190" s="66">
        <v>0</v>
      </c>
      <c r="J190" s="67">
        <v>4.674391</v>
      </c>
      <c r="K190" s="66">
        <v>0</v>
      </c>
      <c r="L190" s="66">
        <v>1</v>
      </c>
      <c r="M190" s="66">
        <v>0</v>
      </c>
      <c r="N190" s="66">
        <v>0.8</v>
      </c>
      <c r="O190" s="66" t="s">
        <v>35</v>
      </c>
      <c r="P190" s="66" t="s">
        <v>35</v>
      </c>
      <c r="Q190" s="66" t="s">
        <v>35</v>
      </c>
      <c r="R190" s="66" t="s">
        <v>35</v>
      </c>
      <c r="S190" s="6"/>
      <c r="T190" s="7"/>
      <c r="U190" s="6"/>
      <c r="V190" s="6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31">
        <v>326</v>
      </c>
      <c r="B191" s="31">
        <v>188</v>
      </c>
      <c r="C191" s="64">
        <v>1.460188</v>
      </c>
      <c r="D191" s="27" t="s">
        <v>247</v>
      </c>
      <c r="E191" s="27" t="s">
        <v>22</v>
      </c>
      <c r="F191" s="31">
        <v>22</v>
      </c>
      <c r="G191" s="31">
        <v>0</v>
      </c>
      <c r="H191" s="31">
        <v>8</v>
      </c>
      <c r="I191" s="66">
        <v>0.36359999999999998</v>
      </c>
      <c r="J191" s="67">
        <v>17.102679999999999</v>
      </c>
      <c r="K191" s="66">
        <v>0</v>
      </c>
      <c r="L191" s="66">
        <v>0</v>
      </c>
      <c r="M191" s="66">
        <v>0</v>
      </c>
      <c r="N191" s="66">
        <v>0</v>
      </c>
      <c r="O191" s="66" t="s">
        <v>35</v>
      </c>
      <c r="P191" s="66" t="s">
        <v>35</v>
      </c>
      <c r="Q191" s="66" t="s">
        <v>35</v>
      </c>
      <c r="R191" s="66" t="s">
        <v>35</v>
      </c>
      <c r="S191" s="6"/>
      <c r="T191" s="7"/>
      <c r="U191" s="6"/>
      <c r="V191" s="6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31">
        <v>469</v>
      </c>
      <c r="B192" s="31">
        <v>189</v>
      </c>
      <c r="C192" s="64">
        <v>1.4597519999999999</v>
      </c>
      <c r="D192" s="27" t="s">
        <v>247</v>
      </c>
      <c r="E192" s="27" t="s">
        <v>82</v>
      </c>
      <c r="F192" s="31">
        <v>5</v>
      </c>
      <c r="G192" s="31">
        <v>1</v>
      </c>
      <c r="H192" s="31">
        <v>0</v>
      </c>
      <c r="I192" s="66">
        <v>0</v>
      </c>
      <c r="J192" s="67">
        <v>4.9802720000000003</v>
      </c>
      <c r="K192" s="66">
        <v>0.2</v>
      </c>
      <c r="L192" s="66">
        <v>0.4</v>
      </c>
      <c r="M192" s="66">
        <v>0.2</v>
      </c>
      <c r="N192" s="66">
        <v>0.2</v>
      </c>
      <c r="O192" s="66">
        <v>0</v>
      </c>
      <c r="P192" s="66">
        <v>0</v>
      </c>
      <c r="Q192" s="66">
        <v>0</v>
      </c>
      <c r="R192" s="66">
        <v>0</v>
      </c>
      <c r="S192" s="6"/>
      <c r="T192" s="7"/>
      <c r="U192" s="6"/>
      <c r="V192" s="6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31">
        <v>651</v>
      </c>
      <c r="B193" s="31">
        <v>190</v>
      </c>
      <c r="C193" s="64">
        <v>1.458321</v>
      </c>
      <c r="D193" s="27" t="s">
        <v>247</v>
      </c>
      <c r="E193" s="27" t="s">
        <v>82</v>
      </c>
      <c r="F193" s="31">
        <v>5</v>
      </c>
      <c r="G193" s="31">
        <v>1</v>
      </c>
      <c r="H193" s="31">
        <v>0</v>
      </c>
      <c r="I193" s="66">
        <v>0</v>
      </c>
      <c r="J193" s="67">
        <v>5.1039789999999998</v>
      </c>
      <c r="K193" s="66">
        <v>0.8</v>
      </c>
      <c r="L193" s="66">
        <v>0.8</v>
      </c>
      <c r="M193" s="66">
        <v>0.8</v>
      </c>
      <c r="N193" s="66">
        <v>0.8</v>
      </c>
      <c r="O193" s="66">
        <v>1</v>
      </c>
      <c r="P193" s="66">
        <v>1</v>
      </c>
      <c r="Q193" s="66">
        <v>1</v>
      </c>
      <c r="R193" s="66">
        <v>1</v>
      </c>
      <c r="S193" s="1"/>
      <c r="T193" s="7"/>
      <c r="U193" s="1"/>
      <c r="V193" s="1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31">
        <v>386</v>
      </c>
      <c r="B194" s="31">
        <v>191</v>
      </c>
      <c r="C194" s="64">
        <v>1.454812</v>
      </c>
      <c r="D194" s="27" t="s">
        <v>247</v>
      </c>
      <c r="E194" s="27" t="s">
        <v>56</v>
      </c>
      <c r="F194" s="31">
        <v>5</v>
      </c>
      <c r="G194" s="31">
        <v>1</v>
      </c>
      <c r="H194" s="31">
        <v>2</v>
      </c>
      <c r="I194" s="66">
        <v>0.4</v>
      </c>
      <c r="J194" s="67">
        <v>15.13076</v>
      </c>
      <c r="K194" s="66">
        <v>0.4</v>
      </c>
      <c r="L194" s="66">
        <v>0.4</v>
      </c>
      <c r="M194" s="66">
        <v>0</v>
      </c>
      <c r="N194" s="66">
        <v>0</v>
      </c>
      <c r="O194" s="66">
        <v>1</v>
      </c>
      <c r="P194" s="66">
        <v>1</v>
      </c>
      <c r="Q194" s="66">
        <v>0</v>
      </c>
      <c r="R194" s="66">
        <v>0</v>
      </c>
      <c r="S194" s="6"/>
      <c r="T194" s="7"/>
      <c r="U194" s="6"/>
      <c r="V194" s="6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31">
        <v>162</v>
      </c>
      <c r="B195" s="31">
        <v>192</v>
      </c>
      <c r="C195" s="64">
        <v>1.444545</v>
      </c>
      <c r="D195" s="27" t="s">
        <v>247</v>
      </c>
      <c r="E195" s="27" t="s">
        <v>22</v>
      </c>
      <c r="F195" s="31">
        <v>33</v>
      </c>
      <c r="G195" s="31">
        <v>3</v>
      </c>
      <c r="H195" s="31">
        <v>27</v>
      </c>
      <c r="I195" s="66">
        <v>0.81820000000000004</v>
      </c>
      <c r="J195" s="67">
        <v>16.214790000000001</v>
      </c>
      <c r="K195" s="66">
        <v>3.0300000000000001E-2</v>
      </c>
      <c r="L195" s="66">
        <v>0.30299999999999999</v>
      </c>
      <c r="M195" s="66">
        <v>0</v>
      </c>
      <c r="N195" s="66">
        <v>0</v>
      </c>
      <c r="O195" s="66">
        <v>0</v>
      </c>
      <c r="P195" s="66">
        <v>0</v>
      </c>
      <c r="Q195" s="66">
        <v>0</v>
      </c>
      <c r="R195" s="66">
        <v>0</v>
      </c>
      <c r="S195" s="1"/>
      <c r="T195" s="7"/>
      <c r="U195" s="1"/>
      <c r="V195" s="1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31">
        <v>543</v>
      </c>
      <c r="B196" s="31">
        <v>193</v>
      </c>
      <c r="C196" s="64">
        <v>1.4257899999999999</v>
      </c>
      <c r="D196" s="27" t="s">
        <v>247</v>
      </c>
      <c r="E196" s="27" t="s">
        <v>34</v>
      </c>
      <c r="F196" s="31">
        <v>5</v>
      </c>
      <c r="G196" s="31">
        <v>1</v>
      </c>
      <c r="H196" s="31">
        <v>0</v>
      </c>
      <c r="I196" s="66">
        <v>0</v>
      </c>
      <c r="J196" s="67">
        <v>8.2839449999999992</v>
      </c>
      <c r="K196" s="66">
        <v>0</v>
      </c>
      <c r="L196" s="66">
        <v>0</v>
      </c>
      <c r="M196" s="66">
        <v>0</v>
      </c>
      <c r="N196" s="66">
        <v>0</v>
      </c>
      <c r="O196" s="66">
        <v>0</v>
      </c>
      <c r="P196" s="66">
        <v>0</v>
      </c>
      <c r="Q196" s="66">
        <v>0</v>
      </c>
      <c r="R196" s="66">
        <v>0</v>
      </c>
      <c r="S196" s="6"/>
      <c r="T196" s="7"/>
      <c r="U196" s="6"/>
      <c r="V196" s="6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31">
        <v>363</v>
      </c>
      <c r="B197" s="31">
        <v>194</v>
      </c>
      <c r="C197" s="64">
        <v>1.4215230000000001</v>
      </c>
      <c r="D197" s="27" t="s">
        <v>247</v>
      </c>
      <c r="E197" s="27" t="s">
        <v>14</v>
      </c>
      <c r="F197" s="31">
        <v>5</v>
      </c>
      <c r="G197" s="31">
        <v>0</v>
      </c>
      <c r="H197" s="31">
        <v>1</v>
      </c>
      <c r="I197" s="66">
        <v>0.2</v>
      </c>
      <c r="J197" s="67">
        <v>21.511690000000002</v>
      </c>
      <c r="K197" s="66">
        <v>0</v>
      </c>
      <c r="L197" s="66">
        <v>0.2</v>
      </c>
      <c r="M197" s="66">
        <v>0.2</v>
      </c>
      <c r="N197" s="66">
        <v>0.6</v>
      </c>
      <c r="O197" s="66" t="s">
        <v>35</v>
      </c>
      <c r="P197" s="66" t="s">
        <v>35</v>
      </c>
      <c r="Q197" s="66" t="s">
        <v>35</v>
      </c>
      <c r="R197" s="66" t="s">
        <v>35</v>
      </c>
      <c r="S197" s="6"/>
      <c r="T197" s="7"/>
      <c r="U197" s="6"/>
      <c r="V197" s="6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31">
        <v>336</v>
      </c>
      <c r="B198" s="31">
        <v>195</v>
      </c>
      <c r="C198" s="64">
        <v>1.41669</v>
      </c>
      <c r="D198" s="27" t="s">
        <v>247</v>
      </c>
      <c r="E198" s="27" t="s">
        <v>22</v>
      </c>
      <c r="F198" s="31">
        <v>8</v>
      </c>
      <c r="G198" s="31">
        <v>1</v>
      </c>
      <c r="H198" s="31">
        <v>4</v>
      </c>
      <c r="I198" s="66">
        <v>0.5</v>
      </c>
      <c r="J198" s="67">
        <v>13.35215</v>
      </c>
      <c r="K198" s="66">
        <v>0</v>
      </c>
      <c r="L198" s="66">
        <v>0</v>
      </c>
      <c r="M198" s="66">
        <v>0</v>
      </c>
      <c r="N198" s="66">
        <v>0</v>
      </c>
      <c r="O198" s="66">
        <v>0</v>
      </c>
      <c r="P198" s="66">
        <v>0</v>
      </c>
      <c r="Q198" s="66">
        <v>0</v>
      </c>
      <c r="R198" s="66">
        <v>0</v>
      </c>
      <c r="S198" s="6"/>
      <c r="T198" s="7"/>
      <c r="U198" s="6"/>
      <c r="V198" s="6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31">
        <v>665</v>
      </c>
      <c r="B199" s="31">
        <v>196</v>
      </c>
      <c r="C199" s="64">
        <v>1.4146240000000001</v>
      </c>
      <c r="D199" s="27" t="s">
        <v>247</v>
      </c>
      <c r="E199" s="27" t="s">
        <v>17</v>
      </c>
      <c r="F199" s="31">
        <v>5</v>
      </c>
      <c r="G199" s="31">
        <v>1</v>
      </c>
      <c r="H199" s="31">
        <v>3</v>
      </c>
      <c r="I199" s="66">
        <v>0.6</v>
      </c>
      <c r="J199" s="67">
        <v>42.122239999999998</v>
      </c>
      <c r="K199" s="66">
        <v>0</v>
      </c>
      <c r="L199" s="66">
        <v>0</v>
      </c>
      <c r="M199" s="66">
        <v>0</v>
      </c>
      <c r="N199" s="66">
        <v>0</v>
      </c>
      <c r="O199" s="66">
        <v>0</v>
      </c>
      <c r="P199" s="66">
        <v>0</v>
      </c>
      <c r="Q199" s="66">
        <v>0</v>
      </c>
      <c r="R199" s="66">
        <v>0</v>
      </c>
      <c r="S199" s="1"/>
      <c r="T199" s="7"/>
      <c r="U199" s="1"/>
      <c r="V199" s="1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31">
        <v>705</v>
      </c>
      <c r="B200" s="31">
        <v>197</v>
      </c>
      <c r="C200" s="64">
        <v>1.412037</v>
      </c>
      <c r="D200" s="27" t="s">
        <v>247</v>
      </c>
      <c r="E200" s="27" t="s">
        <v>22</v>
      </c>
      <c r="F200" s="31">
        <v>9</v>
      </c>
      <c r="G200" s="31">
        <v>0</v>
      </c>
      <c r="H200" s="31">
        <v>7</v>
      </c>
      <c r="I200" s="66">
        <v>0.77780000000000005</v>
      </c>
      <c r="J200" s="67">
        <v>8.4527269999999994</v>
      </c>
      <c r="K200" s="66">
        <v>0</v>
      </c>
      <c r="L200" s="66">
        <v>0.44440000000000002</v>
      </c>
      <c r="M200" s="66">
        <v>0</v>
      </c>
      <c r="N200" s="66">
        <v>0</v>
      </c>
      <c r="O200" s="66" t="s">
        <v>35</v>
      </c>
      <c r="P200" s="66" t="s">
        <v>35</v>
      </c>
      <c r="Q200" s="66" t="s">
        <v>35</v>
      </c>
      <c r="R200" s="66" t="s">
        <v>35</v>
      </c>
      <c r="S200" s="1"/>
      <c r="T200" s="7"/>
      <c r="U200" s="1"/>
      <c r="V200" s="1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31">
        <v>75</v>
      </c>
      <c r="B201" s="31">
        <v>198</v>
      </c>
      <c r="C201" s="64">
        <v>1.409205</v>
      </c>
      <c r="D201" s="27" t="s">
        <v>247</v>
      </c>
      <c r="E201" s="27" t="s">
        <v>17</v>
      </c>
      <c r="F201" s="31">
        <v>382</v>
      </c>
      <c r="G201" s="31">
        <v>16</v>
      </c>
      <c r="H201" s="31">
        <v>165</v>
      </c>
      <c r="I201" s="66">
        <v>0.43190000000000001</v>
      </c>
      <c r="J201" s="67">
        <v>120.31789999999999</v>
      </c>
      <c r="K201" s="66">
        <v>5.1999999999999998E-3</v>
      </c>
      <c r="L201" s="66">
        <v>7.9000000000000008E-3</v>
      </c>
      <c r="M201" s="66">
        <v>0</v>
      </c>
      <c r="N201" s="66">
        <v>2.5999999999999999E-3</v>
      </c>
      <c r="O201" s="66">
        <v>0</v>
      </c>
      <c r="P201" s="66">
        <v>0</v>
      </c>
      <c r="Q201" s="66">
        <v>0</v>
      </c>
      <c r="R201" s="66">
        <v>0</v>
      </c>
      <c r="S201" s="1"/>
      <c r="T201" s="7"/>
      <c r="U201" s="1"/>
      <c r="V201" s="1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31">
        <v>632</v>
      </c>
      <c r="B202" s="31">
        <v>199</v>
      </c>
      <c r="C202" s="64">
        <v>1.4040999999999999</v>
      </c>
      <c r="D202" s="27" t="s">
        <v>247</v>
      </c>
      <c r="E202" s="27" t="s">
        <v>82</v>
      </c>
      <c r="F202" s="31">
        <v>17</v>
      </c>
      <c r="G202" s="31">
        <v>2</v>
      </c>
      <c r="H202" s="31">
        <v>4</v>
      </c>
      <c r="I202" s="66">
        <v>0.23530000000000001</v>
      </c>
      <c r="J202" s="67">
        <v>18.07742</v>
      </c>
      <c r="K202" s="66">
        <v>0.1176</v>
      </c>
      <c r="L202" s="66">
        <v>0.29409999999999997</v>
      </c>
      <c r="M202" s="66">
        <v>5.8799999999999998E-2</v>
      </c>
      <c r="N202" s="66">
        <v>5.8799999999999998E-2</v>
      </c>
      <c r="O202" s="66">
        <v>0</v>
      </c>
      <c r="P202" s="66">
        <v>0</v>
      </c>
      <c r="Q202" s="66">
        <v>0</v>
      </c>
      <c r="R202" s="66">
        <v>0</v>
      </c>
      <c r="S202" s="1"/>
      <c r="T202" s="7"/>
      <c r="U202" s="1"/>
      <c r="V202" s="1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31">
        <v>468</v>
      </c>
      <c r="B203" s="31">
        <v>200</v>
      </c>
      <c r="C203" s="64">
        <v>1.4002600000000001</v>
      </c>
      <c r="D203" s="27" t="s">
        <v>247</v>
      </c>
      <c r="E203" s="27" t="s">
        <v>22</v>
      </c>
      <c r="F203" s="31">
        <v>5</v>
      </c>
      <c r="G203" s="31">
        <v>1</v>
      </c>
      <c r="H203" s="31">
        <v>3</v>
      </c>
      <c r="I203" s="66">
        <v>0.6</v>
      </c>
      <c r="J203" s="67">
        <v>6.7716630000000002</v>
      </c>
      <c r="K203" s="66">
        <v>0</v>
      </c>
      <c r="L203" s="66">
        <v>0</v>
      </c>
      <c r="M203" s="66">
        <v>0</v>
      </c>
      <c r="N203" s="66">
        <v>0</v>
      </c>
      <c r="O203" s="66">
        <v>0</v>
      </c>
      <c r="P203" s="66">
        <v>0</v>
      </c>
      <c r="Q203" s="66">
        <v>0</v>
      </c>
      <c r="R203" s="66">
        <v>0</v>
      </c>
      <c r="S203" s="6"/>
      <c r="T203" s="7"/>
      <c r="U203" s="6"/>
      <c r="V203" s="6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31">
        <v>534</v>
      </c>
      <c r="B204" s="31">
        <v>201</v>
      </c>
      <c r="C204" s="64">
        <v>1.389227</v>
      </c>
      <c r="D204" s="27" t="s">
        <v>247</v>
      </c>
      <c r="E204" s="27" t="s">
        <v>22</v>
      </c>
      <c r="F204" s="31">
        <v>5</v>
      </c>
      <c r="G204" s="31">
        <v>0</v>
      </c>
      <c r="H204" s="31">
        <v>3</v>
      </c>
      <c r="I204" s="66">
        <v>0.6</v>
      </c>
      <c r="J204" s="67">
        <v>10.31794</v>
      </c>
      <c r="K204" s="66">
        <v>0</v>
      </c>
      <c r="L204" s="66">
        <v>0</v>
      </c>
      <c r="M204" s="66">
        <v>0</v>
      </c>
      <c r="N204" s="66">
        <v>0</v>
      </c>
      <c r="O204" s="66" t="s">
        <v>35</v>
      </c>
      <c r="P204" s="66" t="s">
        <v>35</v>
      </c>
      <c r="Q204" s="66" t="s">
        <v>35</v>
      </c>
      <c r="R204" s="66" t="s">
        <v>35</v>
      </c>
      <c r="S204" s="1"/>
      <c r="T204" s="7"/>
      <c r="U204" s="1"/>
      <c r="V204" s="1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31">
        <v>18</v>
      </c>
      <c r="B205" s="31">
        <v>202</v>
      </c>
      <c r="C205" s="64">
        <v>1.3756729999999999</v>
      </c>
      <c r="D205" s="27" t="s">
        <v>247</v>
      </c>
      <c r="E205" s="27" t="s">
        <v>17</v>
      </c>
      <c r="F205" s="31">
        <v>410</v>
      </c>
      <c r="G205" s="31">
        <v>16</v>
      </c>
      <c r="H205" s="31">
        <v>99</v>
      </c>
      <c r="I205" s="66">
        <v>0.24149999999999999</v>
      </c>
      <c r="J205" s="67">
        <v>130.1909</v>
      </c>
      <c r="K205" s="66">
        <v>4.8999999999999998E-3</v>
      </c>
      <c r="L205" s="66">
        <v>1.2200000000000001E-2</v>
      </c>
      <c r="M205" s="66">
        <v>4.8999999999999998E-3</v>
      </c>
      <c r="N205" s="66">
        <v>9.7999999999999997E-3</v>
      </c>
      <c r="O205" s="66">
        <v>0</v>
      </c>
      <c r="P205" s="66">
        <v>0</v>
      </c>
      <c r="Q205" s="66">
        <v>0</v>
      </c>
      <c r="R205" s="66">
        <v>0</v>
      </c>
      <c r="S205" s="1"/>
      <c r="T205" s="7"/>
      <c r="U205" s="1"/>
      <c r="V205" s="1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31">
        <v>517</v>
      </c>
      <c r="B206" s="31">
        <v>203</v>
      </c>
      <c r="C206" s="64">
        <v>1.363864</v>
      </c>
      <c r="D206" s="27" t="s">
        <v>247</v>
      </c>
      <c r="E206" s="27" t="s">
        <v>82</v>
      </c>
      <c r="F206" s="31">
        <v>5</v>
      </c>
      <c r="G206" s="31">
        <v>1</v>
      </c>
      <c r="H206" s="31">
        <v>1</v>
      </c>
      <c r="I206" s="66">
        <v>0.2</v>
      </c>
      <c r="J206" s="67">
        <v>3.193479</v>
      </c>
      <c r="K206" s="66">
        <v>0</v>
      </c>
      <c r="L206" s="66">
        <v>0</v>
      </c>
      <c r="M206" s="66">
        <v>0</v>
      </c>
      <c r="N206" s="66">
        <v>0</v>
      </c>
      <c r="O206" s="66">
        <v>0</v>
      </c>
      <c r="P206" s="66">
        <v>0</v>
      </c>
      <c r="Q206" s="66">
        <v>0</v>
      </c>
      <c r="R206" s="66">
        <v>0</v>
      </c>
      <c r="S206" s="1"/>
      <c r="T206" s="7"/>
      <c r="U206" s="1"/>
      <c r="V206" s="1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31">
        <v>17</v>
      </c>
      <c r="B207" s="31">
        <v>204</v>
      </c>
      <c r="C207" s="64">
        <v>1.35947</v>
      </c>
      <c r="D207" s="27" t="s">
        <v>247</v>
      </c>
      <c r="E207" s="27" t="s">
        <v>17</v>
      </c>
      <c r="F207" s="31">
        <v>222</v>
      </c>
      <c r="G207" s="31">
        <v>10</v>
      </c>
      <c r="H207" s="31">
        <v>66</v>
      </c>
      <c r="I207" s="66">
        <v>0.29730000000000001</v>
      </c>
      <c r="J207" s="67">
        <v>166.9419</v>
      </c>
      <c r="K207" s="66">
        <v>0</v>
      </c>
      <c r="L207" s="66">
        <v>1.35E-2</v>
      </c>
      <c r="M207" s="66">
        <v>0</v>
      </c>
      <c r="N207" s="66">
        <v>4.4999999999999997E-3</v>
      </c>
      <c r="O207" s="66">
        <v>0</v>
      </c>
      <c r="P207" s="66">
        <v>0.1</v>
      </c>
      <c r="Q207" s="66">
        <v>0</v>
      </c>
      <c r="R207" s="66">
        <v>0</v>
      </c>
      <c r="S207" s="1"/>
      <c r="T207" s="7"/>
      <c r="U207" s="1"/>
      <c r="V207" s="1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31">
        <v>83</v>
      </c>
      <c r="B208" s="31">
        <v>205</v>
      </c>
      <c r="C208" s="64">
        <v>1.356876</v>
      </c>
      <c r="D208" s="27" t="s">
        <v>247</v>
      </c>
      <c r="E208" s="27" t="s">
        <v>75</v>
      </c>
      <c r="F208" s="31">
        <v>23</v>
      </c>
      <c r="G208" s="31">
        <v>2</v>
      </c>
      <c r="H208" s="31">
        <v>8</v>
      </c>
      <c r="I208" s="66">
        <v>0.3478</v>
      </c>
      <c r="J208" s="67">
        <v>81.881150000000005</v>
      </c>
      <c r="K208" s="66">
        <v>0.13039999999999999</v>
      </c>
      <c r="L208" s="66">
        <v>0.13039999999999999</v>
      </c>
      <c r="M208" s="66">
        <v>0.13039999999999999</v>
      </c>
      <c r="N208" s="66">
        <v>0.13039999999999999</v>
      </c>
      <c r="O208" s="66">
        <v>0</v>
      </c>
      <c r="P208" s="66">
        <v>0</v>
      </c>
      <c r="Q208" s="66">
        <v>0</v>
      </c>
      <c r="R208" s="66">
        <v>0</v>
      </c>
      <c r="S208" s="1"/>
      <c r="T208" s="7"/>
      <c r="U208" s="1"/>
      <c r="V208" s="1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31">
        <v>436</v>
      </c>
      <c r="B209" s="31">
        <v>206</v>
      </c>
      <c r="C209" s="64">
        <v>1.3496919999999999</v>
      </c>
      <c r="D209" s="27" t="s">
        <v>247</v>
      </c>
      <c r="E209" s="27" t="s">
        <v>22</v>
      </c>
      <c r="F209" s="31">
        <v>27</v>
      </c>
      <c r="G209" s="31">
        <v>2</v>
      </c>
      <c r="H209" s="31">
        <v>3</v>
      </c>
      <c r="I209" s="66">
        <v>0.1111</v>
      </c>
      <c r="J209" s="67">
        <v>38.740929999999999</v>
      </c>
      <c r="K209" s="66">
        <v>0</v>
      </c>
      <c r="L209" s="66">
        <v>0</v>
      </c>
      <c r="M209" s="66">
        <v>0</v>
      </c>
      <c r="N209" s="66">
        <v>0</v>
      </c>
      <c r="O209" s="66">
        <v>0</v>
      </c>
      <c r="P209" s="66">
        <v>0</v>
      </c>
      <c r="Q209" s="66">
        <v>0</v>
      </c>
      <c r="R209" s="66">
        <v>0</v>
      </c>
      <c r="S209" s="1"/>
      <c r="T209" s="7"/>
      <c r="U209" s="1"/>
      <c r="V209" s="1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31">
        <v>71</v>
      </c>
      <c r="B210" s="31">
        <v>207</v>
      </c>
      <c r="C210" s="64">
        <v>1.341955</v>
      </c>
      <c r="D210" s="27" t="s">
        <v>247</v>
      </c>
      <c r="E210" s="27" t="s">
        <v>14</v>
      </c>
      <c r="F210" s="31">
        <v>40</v>
      </c>
      <c r="G210" s="31">
        <v>2</v>
      </c>
      <c r="H210" s="31">
        <v>20</v>
      </c>
      <c r="I210" s="66">
        <v>0.5</v>
      </c>
      <c r="J210" s="67">
        <v>134.60230000000001</v>
      </c>
      <c r="K210" s="66">
        <v>0.22500000000000001</v>
      </c>
      <c r="L210" s="66">
        <v>0.625</v>
      </c>
      <c r="M210" s="66">
        <v>0.15</v>
      </c>
      <c r="N210" s="66">
        <v>0.7</v>
      </c>
      <c r="O210" s="66">
        <v>0</v>
      </c>
      <c r="P210" s="66">
        <v>0</v>
      </c>
      <c r="Q210" s="66">
        <v>0</v>
      </c>
      <c r="R210" s="66">
        <v>0.5</v>
      </c>
      <c r="S210" s="1"/>
      <c r="T210" s="7"/>
      <c r="U210" s="1"/>
      <c r="V210" s="1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31">
        <v>494</v>
      </c>
      <c r="B211" s="31">
        <v>208</v>
      </c>
      <c r="C211" s="64">
        <v>1.3380920000000001</v>
      </c>
      <c r="D211" s="27" t="s">
        <v>247</v>
      </c>
      <c r="E211" s="27" t="s">
        <v>22</v>
      </c>
      <c r="F211" s="31">
        <v>8</v>
      </c>
      <c r="G211" s="31">
        <v>2</v>
      </c>
      <c r="H211" s="31">
        <v>4</v>
      </c>
      <c r="I211" s="66">
        <v>0.5</v>
      </c>
      <c r="J211" s="67">
        <v>14.456429999999999</v>
      </c>
      <c r="K211" s="66">
        <v>0.125</v>
      </c>
      <c r="L211" s="66">
        <v>0.125</v>
      </c>
      <c r="M211" s="66">
        <v>0</v>
      </c>
      <c r="N211" s="66">
        <v>0</v>
      </c>
      <c r="O211" s="66">
        <v>0.5</v>
      </c>
      <c r="P211" s="66">
        <v>0.5</v>
      </c>
      <c r="Q211" s="66">
        <v>0</v>
      </c>
      <c r="R211" s="66">
        <v>0</v>
      </c>
      <c r="S211" s="1"/>
      <c r="T211" s="7"/>
      <c r="U211" s="1"/>
      <c r="V211" s="1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31">
        <v>843</v>
      </c>
      <c r="B212" s="31">
        <v>209</v>
      </c>
      <c r="C212" s="64">
        <v>1.3373900000000001</v>
      </c>
      <c r="D212" s="27" t="s">
        <v>247</v>
      </c>
      <c r="E212" s="27" t="s">
        <v>22</v>
      </c>
      <c r="F212" s="31">
        <v>6</v>
      </c>
      <c r="G212" s="31">
        <v>1</v>
      </c>
      <c r="H212" s="31">
        <v>4</v>
      </c>
      <c r="I212" s="66">
        <v>0.66669999999999996</v>
      </c>
      <c r="J212" s="67">
        <v>14.90119</v>
      </c>
      <c r="K212" s="66">
        <v>0</v>
      </c>
      <c r="L212" s="66">
        <v>0</v>
      </c>
      <c r="M212" s="66">
        <v>0</v>
      </c>
      <c r="N212" s="66">
        <v>0</v>
      </c>
      <c r="O212" s="66">
        <v>0</v>
      </c>
      <c r="P212" s="66">
        <v>0</v>
      </c>
      <c r="Q212" s="66">
        <v>0</v>
      </c>
      <c r="R212" s="66">
        <v>0</v>
      </c>
      <c r="S212" s="1"/>
      <c r="T212" s="7"/>
      <c r="U212" s="1"/>
      <c r="V212" s="1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31">
        <v>354</v>
      </c>
      <c r="B213" s="31">
        <v>210</v>
      </c>
      <c r="C213" s="64">
        <v>1.3191520000000001</v>
      </c>
      <c r="D213" s="27" t="s">
        <v>247</v>
      </c>
      <c r="E213" s="27" t="s">
        <v>19</v>
      </c>
      <c r="F213" s="31">
        <v>5</v>
      </c>
      <c r="G213" s="31">
        <v>1</v>
      </c>
      <c r="H213" s="31">
        <v>4</v>
      </c>
      <c r="I213" s="66">
        <v>0.8</v>
      </c>
      <c r="J213" s="67">
        <v>6.0830880000000001</v>
      </c>
      <c r="K213" s="66">
        <v>0</v>
      </c>
      <c r="L213" s="66">
        <v>0</v>
      </c>
      <c r="M213" s="66">
        <v>0</v>
      </c>
      <c r="N213" s="66">
        <v>0</v>
      </c>
      <c r="O213" s="66">
        <v>0</v>
      </c>
      <c r="P213" s="66">
        <v>0</v>
      </c>
      <c r="Q213" s="66">
        <v>0</v>
      </c>
      <c r="R213" s="66">
        <v>0</v>
      </c>
      <c r="S213" s="1"/>
      <c r="T213" s="7"/>
      <c r="U213" s="1"/>
      <c r="V213" s="1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31">
        <v>175</v>
      </c>
      <c r="B214" s="31">
        <v>211</v>
      </c>
      <c r="C214" s="64">
        <v>1.3138069999999999</v>
      </c>
      <c r="D214" s="27" t="s">
        <v>247</v>
      </c>
      <c r="E214" s="27" t="s">
        <v>82</v>
      </c>
      <c r="F214" s="31">
        <v>9</v>
      </c>
      <c r="G214" s="31">
        <v>0</v>
      </c>
      <c r="H214" s="31">
        <v>3</v>
      </c>
      <c r="I214" s="66">
        <v>0.33329999999999999</v>
      </c>
      <c r="J214" s="67">
        <v>20.31467</v>
      </c>
      <c r="K214" s="66">
        <v>0</v>
      </c>
      <c r="L214" s="66">
        <v>0</v>
      </c>
      <c r="M214" s="66">
        <v>0</v>
      </c>
      <c r="N214" s="66">
        <v>0</v>
      </c>
      <c r="O214" s="66" t="s">
        <v>35</v>
      </c>
      <c r="P214" s="66" t="s">
        <v>35</v>
      </c>
      <c r="Q214" s="66" t="s">
        <v>35</v>
      </c>
      <c r="R214" s="66" t="s">
        <v>35</v>
      </c>
      <c r="S214" s="6"/>
      <c r="T214" s="7"/>
      <c r="U214" s="6"/>
      <c r="V214" s="6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31">
        <v>67</v>
      </c>
      <c r="B215" s="31">
        <v>212</v>
      </c>
      <c r="C215" s="64">
        <v>1.3119829999999999</v>
      </c>
      <c r="D215" s="27" t="s">
        <v>247</v>
      </c>
      <c r="E215" s="27" t="s">
        <v>75</v>
      </c>
      <c r="F215" s="31">
        <v>146</v>
      </c>
      <c r="G215" s="31">
        <v>7</v>
      </c>
      <c r="H215" s="31">
        <v>58</v>
      </c>
      <c r="I215" s="66">
        <v>0.39729999999999999</v>
      </c>
      <c r="J215" s="67">
        <v>147.48670000000001</v>
      </c>
      <c r="K215" s="66">
        <v>5.4800000000000001E-2</v>
      </c>
      <c r="L215" s="66">
        <v>0.1027</v>
      </c>
      <c r="M215" s="66">
        <v>3.4200000000000001E-2</v>
      </c>
      <c r="N215" s="66">
        <v>3.4200000000000001E-2</v>
      </c>
      <c r="O215" s="66">
        <v>0.1429</v>
      </c>
      <c r="P215" s="66">
        <v>0.28570000000000001</v>
      </c>
      <c r="Q215" s="66">
        <v>0.1429</v>
      </c>
      <c r="R215" s="66">
        <v>0.1429</v>
      </c>
      <c r="S215" s="1"/>
      <c r="T215" s="7"/>
      <c r="U215" s="1"/>
      <c r="V215" s="1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31">
        <v>588</v>
      </c>
      <c r="B216" s="31">
        <v>213</v>
      </c>
      <c r="C216" s="64">
        <v>1.290821</v>
      </c>
      <c r="D216" s="27" t="s">
        <v>247</v>
      </c>
      <c r="E216" s="27" t="s">
        <v>82</v>
      </c>
      <c r="F216" s="31">
        <v>6</v>
      </c>
      <c r="G216" s="31">
        <v>0</v>
      </c>
      <c r="H216" s="31">
        <v>0</v>
      </c>
      <c r="I216" s="66">
        <v>0</v>
      </c>
      <c r="J216" s="67">
        <v>7.0039290000000003</v>
      </c>
      <c r="K216" s="66">
        <v>0</v>
      </c>
      <c r="L216" s="66">
        <v>0.83330000000000004</v>
      </c>
      <c r="M216" s="66">
        <v>0.66669999999999996</v>
      </c>
      <c r="N216" s="66">
        <v>0.66669999999999996</v>
      </c>
      <c r="O216" s="66" t="s">
        <v>35</v>
      </c>
      <c r="P216" s="66" t="s">
        <v>35</v>
      </c>
      <c r="Q216" s="66" t="s">
        <v>35</v>
      </c>
      <c r="R216" s="66" t="s">
        <v>35</v>
      </c>
      <c r="S216" s="1"/>
      <c r="T216" s="7"/>
      <c r="U216" s="1"/>
      <c r="V216" s="1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31">
        <v>593</v>
      </c>
      <c r="B217" s="31">
        <v>214</v>
      </c>
      <c r="C217" s="64">
        <v>1.29057</v>
      </c>
      <c r="D217" s="27" t="s">
        <v>247</v>
      </c>
      <c r="E217" s="27" t="s">
        <v>17</v>
      </c>
      <c r="F217" s="31">
        <v>7</v>
      </c>
      <c r="G217" s="31">
        <v>0</v>
      </c>
      <c r="H217" s="31">
        <v>2</v>
      </c>
      <c r="I217" s="66">
        <v>0.28570000000000001</v>
      </c>
      <c r="J217" s="67">
        <v>2.0647609999999998</v>
      </c>
      <c r="K217" s="66">
        <v>0</v>
      </c>
      <c r="L217" s="66">
        <v>0</v>
      </c>
      <c r="M217" s="66">
        <v>0</v>
      </c>
      <c r="N217" s="66">
        <v>0</v>
      </c>
      <c r="O217" s="66" t="s">
        <v>35</v>
      </c>
      <c r="P217" s="66" t="s">
        <v>35</v>
      </c>
      <c r="Q217" s="66" t="s">
        <v>35</v>
      </c>
      <c r="R217" s="66" t="s">
        <v>35</v>
      </c>
      <c r="S217" s="1"/>
      <c r="T217" s="7"/>
      <c r="U217" s="1"/>
      <c r="V217" s="1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31">
        <v>99</v>
      </c>
      <c r="B218" s="31">
        <v>215</v>
      </c>
      <c r="C218" s="64">
        <v>1.2832509999999999</v>
      </c>
      <c r="D218" s="27" t="s">
        <v>247</v>
      </c>
      <c r="E218" s="27" t="s">
        <v>34</v>
      </c>
      <c r="F218" s="31">
        <v>105</v>
      </c>
      <c r="G218" s="31">
        <v>3</v>
      </c>
      <c r="H218" s="31">
        <v>68</v>
      </c>
      <c r="I218" s="66">
        <v>0.64759999999999995</v>
      </c>
      <c r="J218" s="67">
        <v>216.8297</v>
      </c>
      <c r="K218" s="66">
        <v>0.1333</v>
      </c>
      <c r="L218" s="66">
        <v>0.29520000000000002</v>
      </c>
      <c r="M218" s="66">
        <v>5.7099999999999998E-2</v>
      </c>
      <c r="N218" s="66">
        <v>0.31430000000000002</v>
      </c>
      <c r="O218" s="66">
        <v>0</v>
      </c>
      <c r="P218" s="66">
        <v>0</v>
      </c>
      <c r="Q218" s="66">
        <v>0</v>
      </c>
      <c r="R218" s="66">
        <v>0</v>
      </c>
      <c r="S218" s="1"/>
      <c r="T218" s="7"/>
      <c r="U218" s="1"/>
      <c r="V218" s="1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31">
        <v>275</v>
      </c>
      <c r="B219" s="31">
        <v>216</v>
      </c>
      <c r="C219" s="64">
        <v>1.2759450000000001</v>
      </c>
      <c r="D219" s="27" t="s">
        <v>247</v>
      </c>
      <c r="E219" s="27" t="s">
        <v>82</v>
      </c>
      <c r="F219" s="31">
        <v>11</v>
      </c>
      <c r="G219" s="31">
        <v>0</v>
      </c>
      <c r="H219" s="31">
        <v>8</v>
      </c>
      <c r="I219" s="66">
        <v>0.72729999999999995</v>
      </c>
      <c r="J219" s="67">
        <v>13.15929</v>
      </c>
      <c r="K219" s="66">
        <v>0</v>
      </c>
      <c r="L219" s="66">
        <v>0</v>
      </c>
      <c r="M219" s="66">
        <v>0</v>
      </c>
      <c r="N219" s="66">
        <v>0</v>
      </c>
      <c r="O219" s="66" t="s">
        <v>35</v>
      </c>
      <c r="P219" s="66" t="s">
        <v>35</v>
      </c>
      <c r="Q219" s="66" t="s">
        <v>35</v>
      </c>
      <c r="R219" s="66" t="s">
        <v>35</v>
      </c>
      <c r="S219" s="1"/>
      <c r="T219" s="7"/>
      <c r="U219" s="1"/>
      <c r="V219" s="1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31">
        <v>115</v>
      </c>
      <c r="B220" s="31">
        <v>217</v>
      </c>
      <c r="C220" s="64">
        <v>1.2708360000000001</v>
      </c>
      <c r="D220" s="27" t="s">
        <v>247</v>
      </c>
      <c r="E220" s="27" t="s">
        <v>82</v>
      </c>
      <c r="F220" s="31">
        <v>47</v>
      </c>
      <c r="G220" s="31">
        <v>2</v>
      </c>
      <c r="H220" s="31">
        <v>1</v>
      </c>
      <c r="I220" s="66">
        <v>2.1299999999999999E-2</v>
      </c>
      <c r="J220" s="67">
        <v>35.966369999999998</v>
      </c>
      <c r="K220" s="66">
        <v>0.36170000000000002</v>
      </c>
      <c r="L220" s="66">
        <v>0.36170000000000002</v>
      </c>
      <c r="M220" s="66">
        <v>0.31909999999999999</v>
      </c>
      <c r="N220" s="66">
        <v>0.31909999999999999</v>
      </c>
      <c r="O220" s="66">
        <v>1</v>
      </c>
      <c r="P220" s="66">
        <v>1</v>
      </c>
      <c r="Q220" s="66">
        <v>0</v>
      </c>
      <c r="R220" s="66">
        <v>0</v>
      </c>
      <c r="S220" s="1"/>
      <c r="T220" s="7"/>
      <c r="U220" s="1"/>
      <c r="V220" s="1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31">
        <v>257</v>
      </c>
      <c r="B221" s="31">
        <v>218</v>
      </c>
      <c r="C221" s="64">
        <v>1.2614920000000001</v>
      </c>
      <c r="D221" s="27" t="s">
        <v>247</v>
      </c>
      <c r="E221" s="27" t="s">
        <v>22</v>
      </c>
      <c r="F221" s="31">
        <v>113</v>
      </c>
      <c r="G221" s="31">
        <v>3</v>
      </c>
      <c r="H221" s="31">
        <v>76</v>
      </c>
      <c r="I221" s="66">
        <v>0.67259999999999998</v>
      </c>
      <c r="J221" s="67">
        <v>40.100149999999999</v>
      </c>
      <c r="K221" s="66">
        <v>5.3100000000000001E-2</v>
      </c>
      <c r="L221" s="66">
        <v>0.27429999999999999</v>
      </c>
      <c r="M221" s="66">
        <v>0</v>
      </c>
      <c r="N221" s="66">
        <v>3.5400000000000001E-2</v>
      </c>
      <c r="O221" s="66">
        <v>0</v>
      </c>
      <c r="P221" s="66">
        <v>0</v>
      </c>
      <c r="Q221" s="66">
        <v>0</v>
      </c>
      <c r="R221" s="66">
        <v>0</v>
      </c>
      <c r="S221" s="1"/>
      <c r="T221" s="7"/>
      <c r="U221" s="1"/>
      <c r="V221" s="1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31">
        <v>379</v>
      </c>
      <c r="B222" s="31">
        <v>219</v>
      </c>
      <c r="C222" s="64">
        <v>1.25681</v>
      </c>
      <c r="D222" s="27" t="s">
        <v>247</v>
      </c>
      <c r="E222" s="27" t="s">
        <v>82</v>
      </c>
      <c r="F222" s="31">
        <v>13</v>
      </c>
      <c r="G222" s="31">
        <v>1</v>
      </c>
      <c r="H222" s="31">
        <v>0</v>
      </c>
      <c r="I222" s="66">
        <v>0</v>
      </c>
      <c r="J222" s="67">
        <v>14.58925</v>
      </c>
      <c r="K222" s="66">
        <v>0.30769999999999997</v>
      </c>
      <c r="L222" s="66">
        <v>0.76919999999999999</v>
      </c>
      <c r="M222" s="66">
        <v>0.69230000000000003</v>
      </c>
      <c r="N222" s="66">
        <v>0.69230000000000003</v>
      </c>
      <c r="O222" s="66">
        <v>0</v>
      </c>
      <c r="P222" s="66">
        <v>1</v>
      </c>
      <c r="Q222" s="66">
        <v>0</v>
      </c>
      <c r="R222" s="66">
        <v>0</v>
      </c>
      <c r="S222" s="1"/>
      <c r="T222" s="7"/>
      <c r="U222" s="1"/>
      <c r="V222" s="1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31">
        <v>188</v>
      </c>
      <c r="B223" s="31">
        <v>220</v>
      </c>
      <c r="C223" s="64">
        <v>1.2514590000000001</v>
      </c>
      <c r="D223" s="27" t="s">
        <v>247</v>
      </c>
      <c r="E223" s="27" t="s">
        <v>17</v>
      </c>
      <c r="F223" s="31">
        <v>66</v>
      </c>
      <c r="G223" s="31">
        <v>3</v>
      </c>
      <c r="H223" s="31">
        <v>18</v>
      </c>
      <c r="I223" s="66">
        <v>0.2727</v>
      </c>
      <c r="J223" s="67">
        <v>39.389809999999997</v>
      </c>
      <c r="K223" s="66">
        <v>0.37880000000000003</v>
      </c>
      <c r="L223" s="66">
        <v>0.43940000000000001</v>
      </c>
      <c r="M223" s="66">
        <v>9.0899999999999995E-2</v>
      </c>
      <c r="N223" s="66">
        <v>9.0899999999999995E-2</v>
      </c>
      <c r="O223" s="66">
        <v>1</v>
      </c>
      <c r="P223" s="66">
        <v>1</v>
      </c>
      <c r="Q223" s="66">
        <v>0</v>
      </c>
      <c r="R223" s="66">
        <v>0</v>
      </c>
      <c r="S223" s="1"/>
      <c r="T223" s="7"/>
      <c r="U223" s="1"/>
      <c r="V223" s="1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31">
        <v>119</v>
      </c>
      <c r="B224" s="31">
        <v>221</v>
      </c>
      <c r="C224" s="64">
        <v>1.246807</v>
      </c>
      <c r="D224" s="27" t="s">
        <v>247</v>
      </c>
      <c r="E224" s="27" t="s">
        <v>14</v>
      </c>
      <c r="F224" s="31">
        <v>45</v>
      </c>
      <c r="G224" s="31">
        <v>3</v>
      </c>
      <c r="H224" s="31">
        <v>55</v>
      </c>
      <c r="I224" s="66">
        <v>1.2222</v>
      </c>
      <c r="J224" s="67">
        <v>220.23769999999999</v>
      </c>
      <c r="K224" s="66">
        <v>2.2200000000000001E-2</v>
      </c>
      <c r="L224" s="66">
        <v>0.4</v>
      </c>
      <c r="M224" s="66">
        <v>2.2200000000000001E-2</v>
      </c>
      <c r="N224" s="66">
        <v>0.55559999999999998</v>
      </c>
      <c r="O224" s="66">
        <v>0</v>
      </c>
      <c r="P224" s="66">
        <v>0.33329999999999999</v>
      </c>
      <c r="Q224" s="66">
        <v>0</v>
      </c>
      <c r="R224" s="66">
        <v>0.33329999999999999</v>
      </c>
      <c r="S224" s="6"/>
      <c r="T224" s="7"/>
      <c r="U224" s="6"/>
      <c r="V224" s="6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31">
        <v>626</v>
      </c>
      <c r="B225" s="31">
        <v>222</v>
      </c>
      <c r="C225" s="64">
        <v>1.236356</v>
      </c>
      <c r="D225" s="27" t="s">
        <v>247</v>
      </c>
      <c r="E225" s="27" t="s">
        <v>22</v>
      </c>
      <c r="F225" s="31">
        <v>5</v>
      </c>
      <c r="G225" s="31">
        <v>0</v>
      </c>
      <c r="H225" s="31">
        <v>0</v>
      </c>
      <c r="I225" s="66">
        <v>0</v>
      </c>
      <c r="J225" s="67">
        <v>11.993359999999999</v>
      </c>
      <c r="K225" s="66">
        <v>0.2</v>
      </c>
      <c r="L225" s="66">
        <v>0.2</v>
      </c>
      <c r="M225" s="66">
        <v>0</v>
      </c>
      <c r="N225" s="66">
        <v>0.2</v>
      </c>
      <c r="O225" s="66" t="s">
        <v>35</v>
      </c>
      <c r="P225" s="66" t="s">
        <v>35</v>
      </c>
      <c r="Q225" s="66" t="s">
        <v>35</v>
      </c>
      <c r="R225" s="66" t="s">
        <v>35</v>
      </c>
      <c r="S225" s="6"/>
      <c r="T225" s="7"/>
      <c r="U225" s="6"/>
      <c r="V225" s="6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31">
        <v>92</v>
      </c>
      <c r="B226" s="31">
        <v>223</v>
      </c>
      <c r="C226" s="64">
        <v>1.221409</v>
      </c>
      <c r="D226" s="27" t="s">
        <v>247</v>
      </c>
      <c r="E226" s="27" t="s">
        <v>22</v>
      </c>
      <c r="F226" s="31">
        <v>75</v>
      </c>
      <c r="G226" s="31">
        <v>4</v>
      </c>
      <c r="H226" s="31">
        <v>33</v>
      </c>
      <c r="I226" s="66">
        <v>0.44</v>
      </c>
      <c r="J226" s="67">
        <v>50.590209999999999</v>
      </c>
      <c r="K226" s="66">
        <v>2.6700000000000002E-2</v>
      </c>
      <c r="L226" s="66">
        <v>0.08</v>
      </c>
      <c r="M226" s="66">
        <v>2.6700000000000002E-2</v>
      </c>
      <c r="N226" s="66">
        <v>2.6700000000000002E-2</v>
      </c>
      <c r="O226" s="66">
        <v>0</v>
      </c>
      <c r="P226" s="66">
        <v>0.25</v>
      </c>
      <c r="Q226" s="66">
        <v>0</v>
      </c>
      <c r="R226" s="66">
        <v>0</v>
      </c>
      <c r="S226" s="6"/>
      <c r="T226" s="7"/>
      <c r="U226" s="6"/>
      <c r="V226" s="6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31">
        <v>114</v>
      </c>
      <c r="B227" s="31">
        <v>224</v>
      </c>
      <c r="C227" s="64">
        <v>1.2204809999999999</v>
      </c>
      <c r="D227" s="27" t="s">
        <v>247</v>
      </c>
      <c r="E227" s="27" t="s">
        <v>82</v>
      </c>
      <c r="F227" s="31">
        <v>50</v>
      </c>
      <c r="G227" s="31">
        <v>3</v>
      </c>
      <c r="H227" s="31">
        <v>20</v>
      </c>
      <c r="I227" s="66">
        <v>0.4</v>
      </c>
      <c r="J227" s="67">
        <v>41.640650000000001</v>
      </c>
      <c r="K227" s="66">
        <v>0</v>
      </c>
      <c r="L227" s="66">
        <v>0.06</v>
      </c>
      <c r="M227" s="66">
        <v>0</v>
      </c>
      <c r="N227" s="66">
        <v>0</v>
      </c>
      <c r="O227" s="66">
        <v>0</v>
      </c>
      <c r="P227" s="66">
        <v>0</v>
      </c>
      <c r="Q227" s="66">
        <v>0</v>
      </c>
      <c r="R227" s="66">
        <v>0</v>
      </c>
      <c r="S227" s="1"/>
      <c r="T227" s="7"/>
      <c r="U227" s="1"/>
      <c r="V227" s="1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31">
        <v>403</v>
      </c>
      <c r="B228" s="31">
        <v>225</v>
      </c>
      <c r="C228" s="64">
        <v>1.218148</v>
      </c>
      <c r="D228" s="27" t="s">
        <v>247</v>
      </c>
      <c r="E228" s="27" t="s">
        <v>17</v>
      </c>
      <c r="F228" s="31">
        <v>13</v>
      </c>
      <c r="G228" s="31">
        <v>1</v>
      </c>
      <c r="H228" s="31">
        <v>7</v>
      </c>
      <c r="I228" s="66">
        <v>0.53849999999999998</v>
      </c>
      <c r="J228" s="67">
        <v>7.6631169999999997</v>
      </c>
      <c r="K228" s="66">
        <v>0</v>
      </c>
      <c r="L228" s="66">
        <v>0</v>
      </c>
      <c r="M228" s="66">
        <v>0</v>
      </c>
      <c r="N228" s="66">
        <v>0</v>
      </c>
      <c r="O228" s="66">
        <v>0</v>
      </c>
      <c r="P228" s="66">
        <v>0</v>
      </c>
      <c r="Q228" s="66">
        <v>0</v>
      </c>
      <c r="R228" s="66">
        <v>0</v>
      </c>
      <c r="S228" s="1"/>
      <c r="T228" s="7"/>
      <c r="U228" s="1"/>
      <c r="V228" s="1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31">
        <v>61</v>
      </c>
      <c r="B229" s="31">
        <v>226</v>
      </c>
      <c r="C229" s="64">
        <v>1.212707</v>
      </c>
      <c r="D229" s="27" t="s">
        <v>247</v>
      </c>
      <c r="E229" s="27" t="s">
        <v>22</v>
      </c>
      <c r="F229" s="31">
        <v>9</v>
      </c>
      <c r="G229" s="31">
        <v>1</v>
      </c>
      <c r="H229" s="31">
        <v>5</v>
      </c>
      <c r="I229" s="66">
        <v>0.55559999999999998</v>
      </c>
      <c r="J229" s="67">
        <v>7.7154499999999997</v>
      </c>
      <c r="K229" s="66">
        <v>0.1111</v>
      </c>
      <c r="L229" s="66">
        <v>0.22220000000000001</v>
      </c>
      <c r="M229" s="66">
        <v>0</v>
      </c>
      <c r="N229" s="66">
        <v>0</v>
      </c>
      <c r="O229" s="66">
        <v>0</v>
      </c>
      <c r="P229" s="66">
        <v>1</v>
      </c>
      <c r="Q229" s="66">
        <v>0</v>
      </c>
      <c r="R229" s="66">
        <v>0</v>
      </c>
      <c r="S229" s="1"/>
      <c r="T229" s="7"/>
      <c r="U229" s="1"/>
      <c r="V229" s="1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31">
        <v>91</v>
      </c>
      <c r="B230" s="31">
        <v>227</v>
      </c>
      <c r="C230" s="64">
        <v>1.2088779999999999</v>
      </c>
      <c r="D230" s="27" t="s">
        <v>247</v>
      </c>
      <c r="E230" s="27" t="s">
        <v>17</v>
      </c>
      <c r="F230" s="31">
        <v>9</v>
      </c>
      <c r="G230" s="31">
        <v>1</v>
      </c>
      <c r="H230" s="31">
        <v>7</v>
      </c>
      <c r="I230" s="66">
        <v>0.77780000000000005</v>
      </c>
      <c r="J230" s="67">
        <v>12.336959999999999</v>
      </c>
      <c r="K230" s="66">
        <v>0.33329999999999999</v>
      </c>
      <c r="L230" s="66">
        <v>0.66669999999999996</v>
      </c>
      <c r="M230" s="66">
        <v>0</v>
      </c>
      <c r="N230" s="66">
        <v>0</v>
      </c>
      <c r="O230" s="66">
        <v>0</v>
      </c>
      <c r="P230" s="66">
        <v>1</v>
      </c>
      <c r="Q230" s="66">
        <v>0</v>
      </c>
      <c r="R230" s="66">
        <v>0</v>
      </c>
      <c r="S230" s="1"/>
      <c r="T230" s="7"/>
      <c r="U230" s="1"/>
      <c r="V230" s="1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31">
        <v>202</v>
      </c>
      <c r="B231" s="31">
        <v>228</v>
      </c>
      <c r="C231" s="64">
        <v>1.2083889999999999</v>
      </c>
      <c r="D231" s="27" t="s">
        <v>247</v>
      </c>
      <c r="E231" s="27" t="s">
        <v>17</v>
      </c>
      <c r="F231" s="31">
        <v>23</v>
      </c>
      <c r="G231" s="31">
        <v>1</v>
      </c>
      <c r="H231" s="31">
        <v>18</v>
      </c>
      <c r="I231" s="66">
        <v>0.78259999999999996</v>
      </c>
      <c r="J231" s="67">
        <v>42.081949999999999</v>
      </c>
      <c r="K231" s="66">
        <v>0.21740000000000001</v>
      </c>
      <c r="L231" s="66">
        <v>0.30430000000000001</v>
      </c>
      <c r="M231" s="66">
        <v>4.3499999999999997E-2</v>
      </c>
      <c r="N231" s="66">
        <v>4.3499999999999997E-2</v>
      </c>
      <c r="O231" s="66">
        <v>0</v>
      </c>
      <c r="P231" s="66">
        <v>1</v>
      </c>
      <c r="Q231" s="66">
        <v>0</v>
      </c>
      <c r="R231" s="66">
        <v>0</v>
      </c>
      <c r="S231" s="1"/>
      <c r="T231" s="7"/>
      <c r="U231" s="1"/>
      <c r="V231" s="1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31">
        <v>46</v>
      </c>
      <c r="B232" s="31">
        <v>229</v>
      </c>
      <c r="C232" s="64">
        <v>1.1974039999999999</v>
      </c>
      <c r="D232" s="27" t="s">
        <v>247</v>
      </c>
      <c r="E232" s="27" t="s">
        <v>22</v>
      </c>
      <c r="F232" s="31">
        <v>258</v>
      </c>
      <c r="G232" s="31">
        <v>14</v>
      </c>
      <c r="H232" s="31">
        <v>175</v>
      </c>
      <c r="I232" s="66">
        <v>0.67830000000000001</v>
      </c>
      <c r="J232" s="67">
        <v>74.069090000000003</v>
      </c>
      <c r="K232" s="66">
        <v>6.2E-2</v>
      </c>
      <c r="L232" s="66">
        <v>0.41860000000000003</v>
      </c>
      <c r="M232" s="66">
        <v>1.9400000000000001E-2</v>
      </c>
      <c r="N232" s="66">
        <v>1.9400000000000001E-2</v>
      </c>
      <c r="O232" s="66">
        <v>0</v>
      </c>
      <c r="P232" s="66">
        <v>0.1429</v>
      </c>
      <c r="Q232" s="66">
        <v>0</v>
      </c>
      <c r="R232" s="66">
        <v>0</v>
      </c>
      <c r="S232" s="1"/>
      <c r="T232" s="7"/>
      <c r="U232" s="1"/>
      <c r="V232" s="1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31">
        <v>7</v>
      </c>
      <c r="B233" s="31">
        <v>230</v>
      </c>
      <c r="C233" s="64">
        <v>1.19567</v>
      </c>
      <c r="D233" s="27" t="s">
        <v>247</v>
      </c>
      <c r="E233" s="27" t="s">
        <v>82</v>
      </c>
      <c r="F233" s="31">
        <v>153</v>
      </c>
      <c r="G233" s="31">
        <v>5</v>
      </c>
      <c r="H233" s="31">
        <v>30</v>
      </c>
      <c r="I233" s="66">
        <v>0.1961</v>
      </c>
      <c r="J233" s="67">
        <v>139.1508</v>
      </c>
      <c r="K233" s="66">
        <v>4.58E-2</v>
      </c>
      <c r="L233" s="66">
        <v>0.1242</v>
      </c>
      <c r="M233" s="66">
        <v>3.27E-2</v>
      </c>
      <c r="N233" s="66">
        <v>3.27E-2</v>
      </c>
      <c r="O233" s="66">
        <v>0.2</v>
      </c>
      <c r="P233" s="66">
        <v>0.2</v>
      </c>
      <c r="Q233" s="66">
        <v>0</v>
      </c>
      <c r="R233" s="66">
        <v>0</v>
      </c>
      <c r="S233" s="6"/>
      <c r="T233" s="7"/>
      <c r="U233" s="6"/>
      <c r="V233" s="6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31">
        <v>368</v>
      </c>
      <c r="B234" s="31">
        <v>231</v>
      </c>
      <c r="C234" s="64">
        <v>1.18533</v>
      </c>
      <c r="D234" s="27" t="s">
        <v>247</v>
      </c>
      <c r="E234" s="27" t="s">
        <v>34</v>
      </c>
      <c r="F234" s="31">
        <v>12</v>
      </c>
      <c r="G234" s="31">
        <v>0</v>
      </c>
      <c r="H234" s="31">
        <v>4</v>
      </c>
      <c r="I234" s="66">
        <v>0.33329999999999999</v>
      </c>
      <c r="J234" s="67">
        <v>35.46143</v>
      </c>
      <c r="K234" s="66">
        <v>0</v>
      </c>
      <c r="L234" s="66">
        <v>0.41670000000000001</v>
      </c>
      <c r="M234" s="66">
        <v>0</v>
      </c>
      <c r="N234" s="66">
        <v>0.33329999999999999</v>
      </c>
      <c r="O234" s="66" t="s">
        <v>35</v>
      </c>
      <c r="P234" s="66" t="s">
        <v>35</v>
      </c>
      <c r="Q234" s="66" t="s">
        <v>35</v>
      </c>
      <c r="R234" s="66" t="s">
        <v>35</v>
      </c>
      <c r="S234" s="1"/>
      <c r="T234" s="7"/>
      <c r="U234" s="1"/>
      <c r="V234" s="1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31">
        <v>440</v>
      </c>
      <c r="B235" s="31">
        <v>232</v>
      </c>
      <c r="C235" s="64">
        <v>1.17445</v>
      </c>
      <c r="D235" s="27" t="s">
        <v>247</v>
      </c>
      <c r="E235" s="27" t="s">
        <v>34</v>
      </c>
      <c r="F235" s="31">
        <v>9</v>
      </c>
      <c r="G235" s="31">
        <v>1</v>
      </c>
      <c r="H235" s="31">
        <v>8</v>
      </c>
      <c r="I235" s="66">
        <v>0.88890000000000002</v>
      </c>
      <c r="J235" s="67">
        <v>12.788</v>
      </c>
      <c r="K235" s="66">
        <v>0.1111</v>
      </c>
      <c r="L235" s="66">
        <v>0.88890000000000002</v>
      </c>
      <c r="M235" s="66">
        <v>0</v>
      </c>
      <c r="N235" s="66">
        <v>0</v>
      </c>
      <c r="O235" s="66">
        <v>0</v>
      </c>
      <c r="P235" s="66">
        <v>1</v>
      </c>
      <c r="Q235" s="66">
        <v>0</v>
      </c>
      <c r="R235" s="66">
        <v>0</v>
      </c>
      <c r="S235" s="1"/>
      <c r="T235" s="7"/>
      <c r="U235" s="1"/>
      <c r="V235" s="1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31">
        <v>97</v>
      </c>
      <c r="B236" s="31">
        <v>233</v>
      </c>
      <c r="C236" s="64">
        <v>1.1727259999999999</v>
      </c>
      <c r="D236" s="27" t="s">
        <v>247</v>
      </c>
      <c r="E236" s="27" t="s">
        <v>82</v>
      </c>
      <c r="F236" s="31">
        <v>14</v>
      </c>
      <c r="G236" s="31">
        <v>1</v>
      </c>
      <c r="H236" s="31">
        <v>0</v>
      </c>
      <c r="I236" s="66">
        <v>0</v>
      </c>
      <c r="J236" s="67">
        <v>29.733160000000002</v>
      </c>
      <c r="K236" s="66">
        <v>0</v>
      </c>
      <c r="L236" s="66">
        <v>0.21429999999999999</v>
      </c>
      <c r="M236" s="66">
        <v>0</v>
      </c>
      <c r="N236" s="66">
        <v>0</v>
      </c>
      <c r="O236" s="66">
        <v>0</v>
      </c>
      <c r="P236" s="66">
        <v>0</v>
      </c>
      <c r="Q236" s="66">
        <v>0</v>
      </c>
      <c r="R236" s="66">
        <v>0</v>
      </c>
      <c r="S236" s="1"/>
      <c r="T236" s="7"/>
      <c r="U236" s="1"/>
      <c r="V236" s="1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31">
        <v>731</v>
      </c>
      <c r="B237" s="31">
        <v>234</v>
      </c>
      <c r="C237" s="64">
        <v>1.167575</v>
      </c>
      <c r="D237" s="27" t="s">
        <v>247</v>
      </c>
      <c r="E237" s="27" t="s">
        <v>22</v>
      </c>
      <c r="F237" s="31">
        <v>7</v>
      </c>
      <c r="G237" s="31">
        <v>1</v>
      </c>
      <c r="H237" s="31">
        <v>4</v>
      </c>
      <c r="I237" s="66">
        <v>0.57140000000000002</v>
      </c>
      <c r="J237" s="67">
        <v>6.1761010000000001</v>
      </c>
      <c r="K237" s="66">
        <v>0</v>
      </c>
      <c r="L237" s="66">
        <v>0</v>
      </c>
      <c r="M237" s="66">
        <v>0</v>
      </c>
      <c r="N237" s="66">
        <v>0</v>
      </c>
      <c r="O237" s="66">
        <v>0</v>
      </c>
      <c r="P237" s="66">
        <v>0</v>
      </c>
      <c r="Q237" s="66">
        <v>0</v>
      </c>
      <c r="R237" s="66">
        <v>0</v>
      </c>
      <c r="S237" s="1"/>
      <c r="T237" s="7"/>
      <c r="U237" s="1"/>
      <c r="V237" s="1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31">
        <v>184</v>
      </c>
      <c r="B238" s="31">
        <v>235</v>
      </c>
      <c r="C238" s="64">
        <v>1.1452199999999999</v>
      </c>
      <c r="D238" s="27" t="s">
        <v>247</v>
      </c>
      <c r="E238" s="27" t="s">
        <v>17</v>
      </c>
      <c r="F238" s="31">
        <v>57</v>
      </c>
      <c r="G238" s="31">
        <v>1</v>
      </c>
      <c r="H238" s="31">
        <v>34</v>
      </c>
      <c r="I238" s="66">
        <v>0.59650000000000003</v>
      </c>
      <c r="J238" s="67">
        <v>86.652550000000005</v>
      </c>
      <c r="K238" s="66">
        <v>7.0199999999999999E-2</v>
      </c>
      <c r="L238" s="66">
        <v>0.26319999999999999</v>
      </c>
      <c r="M238" s="66">
        <v>0</v>
      </c>
      <c r="N238" s="66">
        <v>3.5099999999999999E-2</v>
      </c>
      <c r="O238" s="66">
        <v>0</v>
      </c>
      <c r="P238" s="66">
        <v>0</v>
      </c>
      <c r="Q238" s="66">
        <v>0</v>
      </c>
      <c r="R238" s="66">
        <v>0</v>
      </c>
      <c r="S238" s="1"/>
      <c r="T238" s="7"/>
      <c r="U238" s="1"/>
      <c r="V238" s="1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31">
        <v>266</v>
      </c>
      <c r="B239" s="31">
        <v>236</v>
      </c>
      <c r="C239" s="64">
        <v>1.136781</v>
      </c>
      <c r="D239" s="27" t="s">
        <v>247</v>
      </c>
      <c r="E239" s="27" t="s">
        <v>17</v>
      </c>
      <c r="F239" s="31">
        <v>40</v>
      </c>
      <c r="G239" s="31">
        <v>0</v>
      </c>
      <c r="H239" s="31">
        <v>27</v>
      </c>
      <c r="I239" s="66">
        <v>0.67500000000000004</v>
      </c>
      <c r="J239" s="67">
        <v>107.9816</v>
      </c>
      <c r="K239" s="66">
        <v>0.25</v>
      </c>
      <c r="L239" s="66">
        <v>0.25</v>
      </c>
      <c r="M239" s="66">
        <v>0.125</v>
      </c>
      <c r="N239" s="66">
        <v>0.125</v>
      </c>
      <c r="O239" s="66" t="s">
        <v>35</v>
      </c>
      <c r="P239" s="66" t="s">
        <v>35</v>
      </c>
      <c r="Q239" s="66" t="s">
        <v>35</v>
      </c>
      <c r="R239" s="66" t="s">
        <v>35</v>
      </c>
      <c r="S239" s="1"/>
      <c r="T239" s="7"/>
      <c r="U239" s="1"/>
      <c r="V239" s="1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31">
        <v>185</v>
      </c>
      <c r="B240" s="31">
        <v>237</v>
      </c>
      <c r="C240" s="64">
        <v>1.129535</v>
      </c>
      <c r="D240" s="27" t="s">
        <v>247</v>
      </c>
      <c r="E240" s="27" t="s">
        <v>22</v>
      </c>
      <c r="F240" s="31">
        <v>14</v>
      </c>
      <c r="G240" s="31">
        <v>1</v>
      </c>
      <c r="H240" s="31">
        <v>5</v>
      </c>
      <c r="I240" s="66">
        <v>0.35709999999999997</v>
      </c>
      <c r="J240" s="67">
        <v>15.752129999999999</v>
      </c>
      <c r="K240" s="66">
        <v>0</v>
      </c>
      <c r="L240" s="66">
        <v>0</v>
      </c>
      <c r="M240" s="66">
        <v>0</v>
      </c>
      <c r="N240" s="66">
        <v>0</v>
      </c>
      <c r="O240" s="66">
        <v>0</v>
      </c>
      <c r="P240" s="66">
        <v>0</v>
      </c>
      <c r="Q240" s="66">
        <v>0</v>
      </c>
      <c r="R240" s="66">
        <v>0</v>
      </c>
      <c r="S240" s="1"/>
      <c r="T240" s="7"/>
      <c r="U240" s="1"/>
      <c r="V240" s="1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31">
        <v>604</v>
      </c>
      <c r="B241" s="31">
        <v>238</v>
      </c>
      <c r="C241" s="64">
        <v>1.1233409999999999</v>
      </c>
      <c r="D241" s="27" t="s">
        <v>247</v>
      </c>
      <c r="E241" s="27" t="s">
        <v>14</v>
      </c>
      <c r="F241" s="31">
        <v>8</v>
      </c>
      <c r="G241" s="31">
        <v>0</v>
      </c>
      <c r="H241" s="31">
        <v>2</v>
      </c>
      <c r="I241" s="66">
        <v>0.25</v>
      </c>
      <c r="J241" s="67">
        <v>13.34563</v>
      </c>
      <c r="K241" s="66">
        <v>0</v>
      </c>
      <c r="L241" s="66">
        <v>0</v>
      </c>
      <c r="M241" s="66">
        <v>0</v>
      </c>
      <c r="N241" s="66">
        <v>0.125</v>
      </c>
      <c r="O241" s="66" t="s">
        <v>35</v>
      </c>
      <c r="P241" s="66" t="s">
        <v>35</v>
      </c>
      <c r="Q241" s="66" t="s">
        <v>35</v>
      </c>
      <c r="R241" s="66" t="s">
        <v>35</v>
      </c>
      <c r="S241" s="6"/>
      <c r="T241" s="7"/>
      <c r="U241" s="6"/>
      <c r="V241" s="6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31">
        <v>276</v>
      </c>
      <c r="B242" s="31">
        <v>239</v>
      </c>
      <c r="C242" s="64">
        <v>1.1208</v>
      </c>
      <c r="D242" s="27" t="s">
        <v>247</v>
      </c>
      <c r="E242" s="27" t="s">
        <v>22</v>
      </c>
      <c r="F242" s="31">
        <v>7</v>
      </c>
      <c r="G242" s="31">
        <v>1</v>
      </c>
      <c r="H242" s="31">
        <v>1</v>
      </c>
      <c r="I242" s="66">
        <v>0.1429</v>
      </c>
      <c r="J242" s="67">
        <v>7.0933590000000004</v>
      </c>
      <c r="K242" s="66">
        <v>0</v>
      </c>
      <c r="L242" s="66">
        <v>0</v>
      </c>
      <c r="M242" s="66">
        <v>0</v>
      </c>
      <c r="N242" s="66">
        <v>0</v>
      </c>
      <c r="O242" s="66">
        <v>0</v>
      </c>
      <c r="P242" s="66">
        <v>0</v>
      </c>
      <c r="Q242" s="66">
        <v>0</v>
      </c>
      <c r="R242" s="66">
        <v>0</v>
      </c>
      <c r="S242" s="6"/>
      <c r="T242" s="7"/>
      <c r="U242" s="6"/>
      <c r="V242" s="6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31">
        <v>214</v>
      </c>
      <c r="B243" s="31">
        <v>240</v>
      </c>
      <c r="C243" s="64">
        <v>1.1149169999999999</v>
      </c>
      <c r="D243" s="27" t="s">
        <v>247</v>
      </c>
      <c r="E243" s="27" t="s">
        <v>22</v>
      </c>
      <c r="F243" s="31">
        <v>43</v>
      </c>
      <c r="G243" s="31">
        <v>4</v>
      </c>
      <c r="H243" s="31">
        <v>15</v>
      </c>
      <c r="I243" s="66">
        <v>0.3488</v>
      </c>
      <c r="J243" s="67">
        <v>55.27478</v>
      </c>
      <c r="K243" s="66">
        <v>2.3300000000000001E-2</v>
      </c>
      <c r="L243" s="66">
        <v>2.3300000000000001E-2</v>
      </c>
      <c r="M243" s="66">
        <v>0</v>
      </c>
      <c r="N243" s="66">
        <v>0</v>
      </c>
      <c r="O243" s="66">
        <v>0</v>
      </c>
      <c r="P243" s="66">
        <v>0</v>
      </c>
      <c r="Q243" s="66">
        <v>0</v>
      </c>
      <c r="R243" s="66">
        <v>0</v>
      </c>
      <c r="S243" s="1"/>
      <c r="T243" s="7"/>
      <c r="U243" s="1"/>
      <c r="V243" s="1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31">
        <v>302</v>
      </c>
      <c r="B244" s="31">
        <v>241</v>
      </c>
      <c r="C244" s="64">
        <v>1.1129389999999999</v>
      </c>
      <c r="D244" s="27" t="s">
        <v>247</v>
      </c>
      <c r="E244" s="27" t="s">
        <v>17</v>
      </c>
      <c r="F244" s="31">
        <v>19</v>
      </c>
      <c r="G244" s="31">
        <v>0</v>
      </c>
      <c r="H244" s="31">
        <v>3</v>
      </c>
      <c r="I244" s="66">
        <v>0.15790000000000001</v>
      </c>
      <c r="J244" s="67">
        <v>91.013670000000005</v>
      </c>
      <c r="K244" s="66">
        <v>0</v>
      </c>
      <c r="L244" s="66">
        <v>0.21049999999999999</v>
      </c>
      <c r="M244" s="66">
        <v>0</v>
      </c>
      <c r="N244" s="66">
        <v>0.1053</v>
      </c>
      <c r="O244" s="66" t="s">
        <v>35</v>
      </c>
      <c r="P244" s="66" t="s">
        <v>35</v>
      </c>
      <c r="Q244" s="66" t="s">
        <v>35</v>
      </c>
      <c r="R244" s="66" t="s">
        <v>35</v>
      </c>
      <c r="S244" s="6"/>
      <c r="T244" s="7"/>
      <c r="U244" s="6"/>
      <c r="V244" s="6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31">
        <v>37</v>
      </c>
      <c r="B245" s="31">
        <v>242</v>
      </c>
      <c r="C245" s="64">
        <v>1.109469</v>
      </c>
      <c r="D245" s="27" t="s">
        <v>247</v>
      </c>
      <c r="E245" s="27" t="s">
        <v>22</v>
      </c>
      <c r="F245" s="31">
        <v>261</v>
      </c>
      <c r="G245" s="31">
        <v>10</v>
      </c>
      <c r="H245" s="31">
        <v>81</v>
      </c>
      <c r="I245" s="66">
        <v>0.31030000000000002</v>
      </c>
      <c r="J245" s="67">
        <v>98.364760000000004</v>
      </c>
      <c r="K245" s="66">
        <v>7.7000000000000002E-3</v>
      </c>
      <c r="L245" s="66">
        <v>5.3600000000000002E-2</v>
      </c>
      <c r="M245" s="66">
        <v>7.7000000000000002E-3</v>
      </c>
      <c r="N245" s="66">
        <v>3.8300000000000001E-2</v>
      </c>
      <c r="O245" s="66">
        <v>0</v>
      </c>
      <c r="P245" s="66">
        <v>0</v>
      </c>
      <c r="Q245" s="66">
        <v>0</v>
      </c>
      <c r="R245" s="66">
        <v>0</v>
      </c>
      <c r="S245" s="1"/>
      <c r="T245" s="7"/>
      <c r="U245" s="1"/>
      <c r="V245" s="1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31">
        <v>14</v>
      </c>
      <c r="B246" s="31">
        <v>243</v>
      </c>
      <c r="C246" s="64">
        <v>1.088246</v>
      </c>
      <c r="D246" s="27" t="s">
        <v>247</v>
      </c>
      <c r="E246" s="27" t="s">
        <v>14</v>
      </c>
      <c r="F246" s="31">
        <v>65</v>
      </c>
      <c r="G246" s="31">
        <v>3</v>
      </c>
      <c r="H246" s="31">
        <v>28</v>
      </c>
      <c r="I246" s="66">
        <v>0.43080000000000002</v>
      </c>
      <c r="J246" s="67">
        <v>143.11099999999999</v>
      </c>
      <c r="K246" s="66">
        <v>0.44619999999999999</v>
      </c>
      <c r="L246" s="66">
        <v>0.76919999999999999</v>
      </c>
      <c r="M246" s="66">
        <v>0.3846</v>
      </c>
      <c r="N246" s="66">
        <v>0.8</v>
      </c>
      <c r="O246" s="66">
        <v>0</v>
      </c>
      <c r="P246" s="66">
        <v>0.66669999999999996</v>
      </c>
      <c r="Q246" s="66">
        <v>0</v>
      </c>
      <c r="R246" s="66">
        <v>0.33329999999999999</v>
      </c>
      <c r="S246" s="1"/>
      <c r="T246" s="7"/>
      <c r="U246" s="1"/>
      <c r="V246" s="1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31">
        <v>80</v>
      </c>
      <c r="B247" s="31">
        <v>244</v>
      </c>
      <c r="C247" s="64">
        <v>1.0867290000000001</v>
      </c>
      <c r="D247" s="27" t="s">
        <v>247</v>
      </c>
      <c r="E247" s="27" t="s">
        <v>82</v>
      </c>
      <c r="F247" s="31">
        <v>20</v>
      </c>
      <c r="G247" s="31">
        <v>0</v>
      </c>
      <c r="H247" s="31">
        <v>5</v>
      </c>
      <c r="I247" s="66">
        <v>0.25</v>
      </c>
      <c r="J247" s="67">
        <v>43.142629999999997</v>
      </c>
      <c r="K247" s="66">
        <v>0.15</v>
      </c>
      <c r="L247" s="66">
        <v>0.35</v>
      </c>
      <c r="M247" s="66">
        <v>0.35</v>
      </c>
      <c r="N247" s="66">
        <v>0.35</v>
      </c>
      <c r="O247" s="66" t="s">
        <v>35</v>
      </c>
      <c r="P247" s="66" t="s">
        <v>35</v>
      </c>
      <c r="Q247" s="66" t="s">
        <v>35</v>
      </c>
      <c r="R247" s="66" t="s">
        <v>35</v>
      </c>
      <c r="S247" s="6"/>
      <c r="T247" s="7"/>
      <c r="U247" s="6"/>
      <c r="V247" s="6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31">
        <v>660</v>
      </c>
      <c r="B248" s="31">
        <v>245</v>
      </c>
      <c r="C248" s="64">
        <v>1.074891</v>
      </c>
      <c r="D248" s="27" t="s">
        <v>247</v>
      </c>
      <c r="E248" s="27" t="s">
        <v>14</v>
      </c>
      <c r="F248" s="31">
        <v>6</v>
      </c>
      <c r="G248" s="31">
        <v>0</v>
      </c>
      <c r="H248" s="31">
        <v>0</v>
      </c>
      <c r="I248" s="66">
        <v>0</v>
      </c>
      <c r="J248" s="67">
        <v>14.17211</v>
      </c>
      <c r="K248" s="66">
        <v>0</v>
      </c>
      <c r="L248" s="66">
        <v>0.16669999999999999</v>
      </c>
      <c r="M248" s="66">
        <v>0</v>
      </c>
      <c r="N248" s="66">
        <v>0</v>
      </c>
      <c r="O248" s="66" t="s">
        <v>35</v>
      </c>
      <c r="P248" s="66" t="s">
        <v>35</v>
      </c>
      <c r="Q248" s="66" t="s">
        <v>35</v>
      </c>
      <c r="R248" s="66" t="s">
        <v>35</v>
      </c>
      <c r="S248" s="6"/>
      <c r="T248" s="7"/>
      <c r="U248" s="6"/>
      <c r="V248" s="6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31">
        <v>87</v>
      </c>
      <c r="B249" s="31">
        <v>246</v>
      </c>
      <c r="C249" s="64">
        <v>1.0717099999999999</v>
      </c>
      <c r="D249" s="27" t="s">
        <v>247</v>
      </c>
      <c r="E249" s="27" t="s">
        <v>22</v>
      </c>
      <c r="F249" s="31">
        <v>181</v>
      </c>
      <c r="G249" s="31">
        <v>5</v>
      </c>
      <c r="H249" s="31">
        <v>18</v>
      </c>
      <c r="I249" s="66">
        <v>9.9400000000000002E-2</v>
      </c>
      <c r="J249" s="67">
        <v>74.97072</v>
      </c>
      <c r="K249" s="66">
        <v>1.66E-2</v>
      </c>
      <c r="L249" s="66">
        <v>4.4200000000000003E-2</v>
      </c>
      <c r="M249" s="66">
        <v>1.66E-2</v>
      </c>
      <c r="N249" s="66">
        <v>5.5199999999999999E-2</v>
      </c>
      <c r="O249" s="66">
        <v>0.2</v>
      </c>
      <c r="P249" s="66">
        <v>0.2</v>
      </c>
      <c r="Q249" s="66">
        <v>0.2</v>
      </c>
      <c r="R249" s="66">
        <v>0.2</v>
      </c>
      <c r="S249" s="1"/>
      <c r="T249" s="7"/>
      <c r="U249" s="1"/>
      <c r="V249" s="1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31">
        <v>72</v>
      </c>
      <c r="B250" s="31">
        <v>247</v>
      </c>
      <c r="C250" s="64">
        <v>1.0701000000000001</v>
      </c>
      <c r="D250" s="27" t="s">
        <v>247</v>
      </c>
      <c r="E250" s="27" t="s">
        <v>22</v>
      </c>
      <c r="F250" s="31">
        <v>12</v>
      </c>
      <c r="G250" s="31">
        <v>1</v>
      </c>
      <c r="H250" s="31">
        <v>3</v>
      </c>
      <c r="I250" s="66">
        <v>0.25</v>
      </c>
      <c r="J250" s="67">
        <v>11.87876</v>
      </c>
      <c r="K250" s="66">
        <v>0.33329999999999999</v>
      </c>
      <c r="L250" s="66">
        <v>0.33329999999999999</v>
      </c>
      <c r="M250" s="66">
        <v>0</v>
      </c>
      <c r="N250" s="66">
        <v>0</v>
      </c>
      <c r="O250" s="66">
        <v>1</v>
      </c>
      <c r="P250" s="66">
        <v>1</v>
      </c>
      <c r="Q250" s="66">
        <v>0</v>
      </c>
      <c r="R250" s="66">
        <v>0</v>
      </c>
      <c r="S250" s="6"/>
      <c r="T250" s="7"/>
      <c r="U250" s="6"/>
      <c r="V250" s="6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31">
        <v>204</v>
      </c>
      <c r="B251" s="31">
        <v>248</v>
      </c>
      <c r="C251" s="64">
        <v>1.0605599999999999</v>
      </c>
      <c r="D251" s="27" t="s">
        <v>247</v>
      </c>
      <c r="E251" s="27" t="s">
        <v>22</v>
      </c>
      <c r="F251" s="31">
        <v>28</v>
      </c>
      <c r="G251" s="31">
        <v>2</v>
      </c>
      <c r="H251" s="31">
        <v>11</v>
      </c>
      <c r="I251" s="66">
        <v>0.39290000000000003</v>
      </c>
      <c r="J251" s="67">
        <v>20.293530000000001</v>
      </c>
      <c r="K251" s="66">
        <v>3.5700000000000003E-2</v>
      </c>
      <c r="L251" s="66">
        <v>3.5700000000000003E-2</v>
      </c>
      <c r="M251" s="66">
        <v>0</v>
      </c>
      <c r="N251" s="66">
        <v>0</v>
      </c>
      <c r="O251" s="66">
        <v>0</v>
      </c>
      <c r="P251" s="66">
        <v>0</v>
      </c>
      <c r="Q251" s="66">
        <v>0</v>
      </c>
      <c r="R251" s="66">
        <v>0</v>
      </c>
      <c r="S251" s="6"/>
      <c r="T251" s="7"/>
      <c r="U251" s="6"/>
      <c r="V251" s="6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31">
        <v>307</v>
      </c>
      <c r="B252" s="31">
        <v>249</v>
      </c>
      <c r="C252" s="64">
        <v>1.0467</v>
      </c>
      <c r="D252" s="27" t="s">
        <v>247</v>
      </c>
      <c r="E252" s="27" t="s">
        <v>82</v>
      </c>
      <c r="F252" s="31">
        <v>12</v>
      </c>
      <c r="G252" s="31">
        <v>1</v>
      </c>
      <c r="H252" s="31">
        <v>0</v>
      </c>
      <c r="I252" s="66">
        <v>0</v>
      </c>
      <c r="J252" s="67">
        <v>44.336680000000001</v>
      </c>
      <c r="K252" s="66">
        <v>8.3299999999999999E-2</v>
      </c>
      <c r="L252" s="66">
        <v>8.3299999999999999E-2</v>
      </c>
      <c r="M252" s="66">
        <v>0.25</v>
      </c>
      <c r="N252" s="66">
        <v>0.25</v>
      </c>
      <c r="O252" s="66">
        <v>0</v>
      </c>
      <c r="P252" s="66">
        <v>0</v>
      </c>
      <c r="Q252" s="66">
        <v>1</v>
      </c>
      <c r="R252" s="66">
        <v>1</v>
      </c>
      <c r="S252" s="6"/>
      <c r="T252" s="7"/>
      <c r="U252" s="6"/>
      <c r="V252" s="6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31">
        <v>104</v>
      </c>
      <c r="B253" s="31">
        <v>250</v>
      </c>
      <c r="C253" s="64">
        <v>1.036942</v>
      </c>
      <c r="D253" s="27" t="s">
        <v>247</v>
      </c>
      <c r="E253" s="27" t="s">
        <v>75</v>
      </c>
      <c r="F253" s="31">
        <v>17</v>
      </c>
      <c r="G253" s="31">
        <v>1</v>
      </c>
      <c r="H253" s="31">
        <v>14</v>
      </c>
      <c r="I253" s="66">
        <v>0.82350000000000001</v>
      </c>
      <c r="J253" s="67">
        <v>36.139400000000002</v>
      </c>
      <c r="K253" s="66">
        <v>5.8799999999999998E-2</v>
      </c>
      <c r="L253" s="66">
        <v>0.1176</v>
      </c>
      <c r="M253" s="66">
        <v>0</v>
      </c>
      <c r="N253" s="66">
        <v>0</v>
      </c>
      <c r="O253" s="66">
        <v>0</v>
      </c>
      <c r="P253" s="66">
        <v>0</v>
      </c>
      <c r="Q253" s="66">
        <v>0</v>
      </c>
      <c r="R253" s="66">
        <v>0</v>
      </c>
      <c r="S253" s="1"/>
      <c r="T253" s="7"/>
      <c r="U253" s="1"/>
      <c r="V253" s="1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31">
        <v>127</v>
      </c>
      <c r="B254" s="31">
        <v>251</v>
      </c>
      <c r="C254" s="64">
        <v>1.03389</v>
      </c>
      <c r="D254" s="27" t="s">
        <v>247</v>
      </c>
      <c r="E254" s="27" t="s">
        <v>82</v>
      </c>
      <c r="F254" s="31">
        <v>30</v>
      </c>
      <c r="G254" s="31">
        <v>0</v>
      </c>
      <c r="H254" s="31">
        <v>6</v>
      </c>
      <c r="I254" s="66">
        <v>0.2</v>
      </c>
      <c r="J254" s="67">
        <v>36.879309999999997</v>
      </c>
      <c r="K254" s="66">
        <v>3.3300000000000003E-2</v>
      </c>
      <c r="L254" s="66">
        <v>6.6699999999999995E-2</v>
      </c>
      <c r="M254" s="66">
        <v>0</v>
      </c>
      <c r="N254" s="66">
        <v>0</v>
      </c>
      <c r="O254" s="66" t="s">
        <v>35</v>
      </c>
      <c r="P254" s="66" t="s">
        <v>35</v>
      </c>
      <c r="Q254" s="66" t="s">
        <v>35</v>
      </c>
      <c r="R254" s="66" t="s">
        <v>35</v>
      </c>
      <c r="S254" s="6"/>
      <c r="T254" s="7"/>
      <c r="U254" s="6"/>
      <c r="V254" s="6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31">
        <v>153</v>
      </c>
      <c r="B255" s="31">
        <v>252</v>
      </c>
      <c r="C255" s="64">
        <v>1.0333019999999999</v>
      </c>
      <c r="D255" s="27" t="s">
        <v>247</v>
      </c>
      <c r="E255" s="27" t="s">
        <v>82</v>
      </c>
      <c r="F255" s="31">
        <v>174</v>
      </c>
      <c r="G255" s="31">
        <v>8</v>
      </c>
      <c r="H255" s="31">
        <v>36</v>
      </c>
      <c r="I255" s="66">
        <v>0.2069</v>
      </c>
      <c r="J255" s="67">
        <v>85.758480000000006</v>
      </c>
      <c r="K255" s="66">
        <v>1.15E-2</v>
      </c>
      <c r="L255" s="66">
        <v>2.87E-2</v>
      </c>
      <c r="M255" s="66">
        <v>0</v>
      </c>
      <c r="N255" s="66">
        <v>0</v>
      </c>
      <c r="O255" s="66">
        <v>0</v>
      </c>
      <c r="P255" s="66">
        <v>0</v>
      </c>
      <c r="Q255" s="66">
        <v>0</v>
      </c>
      <c r="R255" s="66">
        <v>0</v>
      </c>
      <c r="S255" s="1"/>
      <c r="T255" s="7"/>
      <c r="U255" s="1"/>
      <c r="V255" s="1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31">
        <v>39</v>
      </c>
      <c r="B256" s="31">
        <v>253</v>
      </c>
      <c r="C256" s="64">
        <v>1.028786</v>
      </c>
      <c r="D256" s="27" t="s">
        <v>247</v>
      </c>
      <c r="E256" s="27" t="s">
        <v>75</v>
      </c>
      <c r="F256" s="31">
        <v>7</v>
      </c>
      <c r="G256" s="31">
        <v>0</v>
      </c>
      <c r="H256" s="31">
        <v>0</v>
      </c>
      <c r="I256" s="66">
        <v>0</v>
      </c>
      <c r="J256" s="67">
        <v>5.3315400000000004</v>
      </c>
      <c r="K256" s="66">
        <v>0</v>
      </c>
      <c r="L256" s="66">
        <v>0</v>
      </c>
      <c r="M256" s="66">
        <v>0</v>
      </c>
      <c r="N256" s="66">
        <v>0</v>
      </c>
      <c r="O256" s="66" t="s">
        <v>35</v>
      </c>
      <c r="P256" s="66" t="s">
        <v>35</v>
      </c>
      <c r="Q256" s="66" t="s">
        <v>35</v>
      </c>
      <c r="R256" s="66" t="s">
        <v>35</v>
      </c>
      <c r="S256" s="1"/>
      <c r="T256" s="7"/>
      <c r="U256" s="1"/>
      <c r="V256" s="1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31">
        <v>187</v>
      </c>
      <c r="B257" s="31">
        <v>254</v>
      </c>
      <c r="C257" s="64">
        <v>1.026969</v>
      </c>
      <c r="D257" s="27" t="s">
        <v>247</v>
      </c>
      <c r="E257" s="27" t="s">
        <v>17</v>
      </c>
      <c r="F257" s="31">
        <v>25</v>
      </c>
      <c r="G257" s="31">
        <v>1</v>
      </c>
      <c r="H257" s="31">
        <v>2</v>
      </c>
      <c r="I257" s="66">
        <v>0.08</v>
      </c>
      <c r="J257" s="67">
        <v>9.0050190000000008</v>
      </c>
      <c r="K257" s="66">
        <v>0</v>
      </c>
      <c r="L257" s="66">
        <v>0</v>
      </c>
      <c r="M257" s="66">
        <v>0</v>
      </c>
      <c r="N257" s="66">
        <v>0</v>
      </c>
      <c r="O257" s="66">
        <v>0</v>
      </c>
      <c r="P257" s="66">
        <v>0</v>
      </c>
      <c r="Q257" s="66">
        <v>0</v>
      </c>
      <c r="R257" s="66">
        <v>0</v>
      </c>
      <c r="S257" s="6"/>
      <c r="T257" s="7"/>
      <c r="U257" s="6"/>
      <c r="V257" s="6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31">
        <v>49</v>
      </c>
      <c r="B258" s="31">
        <v>255</v>
      </c>
      <c r="C258" s="64">
        <v>1.025819</v>
      </c>
      <c r="D258" s="27" t="s">
        <v>247</v>
      </c>
      <c r="E258" s="27" t="s">
        <v>22</v>
      </c>
      <c r="F258" s="31">
        <v>62</v>
      </c>
      <c r="G258" s="31">
        <v>3</v>
      </c>
      <c r="H258" s="31">
        <v>38</v>
      </c>
      <c r="I258" s="66">
        <v>0.6129</v>
      </c>
      <c r="J258" s="67">
        <v>29.946529999999999</v>
      </c>
      <c r="K258" s="66">
        <v>0.1613</v>
      </c>
      <c r="L258" s="66">
        <v>0.2258</v>
      </c>
      <c r="M258" s="66">
        <v>3.2300000000000002E-2</v>
      </c>
      <c r="N258" s="66">
        <v>0.129</v>
      </c>
      <c r="O258" s="66">
        <v>0</v>
      </c>
      <c r="P258" s="66">
        <v>0</v>
      </c>
      <c r="Q258" s="66">
        <v>0</v>
      </c>
      <c r="R258" s="66">
        <v>0</v>
      </c>
      <c r="S258" s="1"/>
      <c r="T258" s="7"/>
      <c r="U258" s="1"/>
      <c r="V258" s="1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31">
        <v>435</v>
      </c>
      <c r="B259" s="31">
        <v>256</v>
      </c>
      <c r="C259" s="64">
        <v>1.0248949999999999</v>
      </c>
      <c r="D259" s="27" t="s">
        <v>247</v>
      </c>
      <c r="E259" s="27" t="s">
        <v>22</v>
      </c>
      <c r="F259" s="31">
        <v>6</v>
      </c>
      <c r="G259" s="31">
        <v>0</v>
      </c>
      <c r="H259" s="31">
        <v>4</v>
      </c>
      <c r="I259" s="66">
        <v>0.66669999999999996</v>
      </c>
      <c r="J259" s="67">
        <v>6.0926729999999996</v>
      </c>
      <c r="K259" s="66">
        <v>0</v>
      </c>
      <c r="L259" s="66">
        <v>0.5</v>
      </c>
      <c r="M259" s="66">
        <v>0</v>
      </c>
      <c r="N259" s="66">
        <v>0</v>
      </c>
      <c r="O259" s="66" t="s">
        <v>35</v>
      </c>
      <c r="P259" s="66" t="s">
        <v>35</v>
      </c>
      <c r="Q259" s="66" t="s">
        <v>35</v>
      </c>
      <c r="R259" s="66" t="s">
        <v>35</v>
      </c>
      <c r="S259" s="6"/>
      <c r="T259" s="7"/>
      <c r="U259" s="6"/>
      <c r="V259" s="6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31">
        <v>8</v>
      </c>
      <c r="B260" s="31">
        <v>257</v>
      </c>
      <c r="C260" s="64">
        <v>1.0220910000000001</v>
      </c>
      <c r="D260" s="27" t="s">
        <v>247</v>
      </c>
      <c r="E260" s="27" t="s">
        <v>22</v>
      </c>
      <c r="F260" s="31">
        <v>32</v>
      </c>
      <c r="G260" s="31">
        <v>1</v>
      </c>
      <c r="H260" s="31">
        <v>15</v>
      </c>
      <c r="I260" s="66">
        <v>0.46879999999999999</v>
      </c>
      <c r="J260" s="67">
        <v>31.546790000000001</v>
      </c>
      <c r="K260" s="66">
        <v>0</v>
      </c>
      <c r="L260" s="66">
        <v>0.1875</v>
      </c>
      <c r="M260" s="66">
        <v>0</v>
      </c>
      <c r="N260" s="66">
        <v>0</v>
      </c>
      <c r="O260" s="66">
        <v>0</v>
      </c>
      <c r="P260" s="66">
        <v>1</v>
      </c>
      <c r="Q260" s="66">
        <v>0</v>
      </c>
      <c r="R260" s="66">
        <v>0</v>
      </c>
      <c r="S260" s="6"/>
      <c r="T260" s="7"/>
      <c r="U260" s="6"/>
      <c r="V260" s="6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31">
        <v>283</v>
      </c>
      <c r="B261" s="31">
        <v>258</v>
      </c>
      <c r="C261" s="64">
        <v>1.00911</v>
      </c>
      <c r="D261" s="27" t="s">
        <v>247</v>
      </c>
      <c r="E261" s="27" t="s">
        <v>22</v>
      </c>
      <c r="F261" s="31">
        <v>6</v>
      </c>
      <c r="G261" s="31">
        <v>1</v>
      </c>
      <c r="H261" s="31">
        <v>0</v>
      </c>
      <c r="I261" s="66">
        <v>0</v>
      </c>
      <c r="J261" s="67">
        <v>5.9017390000000001</v>
      </c>
      <c r="K261" s="66">
        <v>0</v>
      </c>
      <c r="L261" s="66">
        <v>0</v>
      </c>
      <c r="M261" s="66">
        <v>0</v>
      </c>
      <c r="N261" s="66">
        <v>0</v>
      </c>
      <c r="O261" s="66">
        <v>0</v>
      </c>
      <c r="P261" s="66">
        <v>0</v>
      </c>
      <c r="Q261" s="66">
        <v>0</v>
      </c>
      <c r="R261" s="66">
        <v>0</v>
      </c>
      <c r="S261" s="1"/>
      <c r="T261" s="7"/>
      <c r="U261" s="1"/>
      <c r="V261" s="1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31">
        <v>224</v>
      </c>
      <c r="B262" s="31">
        <v>259</v>
      </c>
      <c r="C262" s="64">
        <v>1.0008440000000001</v>
      </c>
      <c r="D262" s="27" t="s">
        <v>247</v>
      </c>
      <c r="E262" s="27" t="s">
        <v>82</v>
      </c>
      <c r="F262" s="31">
        <v>23</v>
      </c>
      <c r="G262" s="31">
        <v>0</v>
      </c>
      <c r="H262" s="31">
        <v>0</v>
      </c>
      <c r="I262" s="66">
        <v>0</v>
      </c>
      <c r="J262" s="67">
        <v>32.530639999999998</v>
      </c>
      <c r="K262" s="66">
        <v>0</v>
      </c>
      <c r="L262" s="66">
        <v>4.3499999999999997E-2</v>
      </c>
      <c r="M262" s="66">
        <v>4.3499999999999997E-2</v>
      </c>
      <c r="N262" s="66">
        <v>4.3499999999999997E-2</v>
      </c>
      <c r="O262" s="66" t="s">
        <v>35</v>
      </c>
      <c r="P262" s="66" t="s">
        <v>35</v>
      </c>
      <c r="Q262" s="66" t="s">
        <v>35</v>
      </c>
      <c r="R262" s="66" t="s">
        <v>35</v>
      </c>
      <c r="S262" s="1"/>
      <c r="T262" s="7"/>
      <c r="U262" s="1"/>
      <c r="V262" s="1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31">
        <v>301</v>
      </c>
      <c r="B263" s="31">
        <v>260</v>
      </c>
      <c r="C263" s="64">
        <v>0.999197</v>
      </c>
      <c r="D263" s="27" t="s">
        <v>247</v>
      </c>
      <c r="E263" s="27" t="s">
        <v>17</v>
      </c>
      <c r="F263" s="31">
        <v>7</v>
      </c>
      <c r="G263" s="31">
        <v>0</v>
      </c>
      <c r="H263" s="31">
        <v>10</v>
      </c>
      <c r="I263" s="66">
        <v>1.4286000000000001</v>
      </c>
      <c r="J263" s="67">
        <v>15.53135</v>
      </c>
      <c r="K263" s="66">
        <v>0</v>
      </c>
      <c r="L263" s="66">
        <v>0</v>
      </c>
      <c r="M263" s="66">
        <v>0</v>
      </c>
      <c r="N263" s="66">
        <v>0</v>
      </c>
      <c r="O263" s="66" t="s">
        <v>35</v>
      </c>
      <c r="P263" s="66" t="s">
        <v>35</v>
      </c>
      <c r="Q263" s="66" t="s">
        <v>35</v>
      </c>
      <c r="R263" s="66" t="s">
        <v>35</v>
      </c>
      <c r="S263" s="1"/>
      <c r="T263" s="7"/>
      <c r="U263" s="1"/>
      <c r="V263" s="1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31">
        <v>244</v>
      </c>
      <c r="B264" s="31">
        <v>261</v>
      </c>
      <c r="C264" s="64">
        <v>0.99631400000000003</v>
      </c>
      <c r="D264" s="27" t="s">
        <v>247</v>
      </c>
      <c r="E264" s="27" t="s">
        <v>82</v>
      </c>
      <c r="F264" s="31">
        <v>50</v>
      </c>
      <c r="G264" s="31">
        <v>4</v>
      </c>
      <c r="H264" s="31">
        <v>14</v>
      </c>
      <c r="I264" s="66">
        <v>0.28000000000000003</v>
      </c>
      <c r="J264" s="67">
        <v>70.118629999999996</v>
      </c>
      <c r="K264" s="66">
        <v>0.06</v>
      </c>
      <c r="L264" s="66">
        <v>0.3</v>
      </c>
      <c r="M264" s="66">
        <v>0.28000000000000003</v>
      </c>
      <c r="N264" s="66">
        <v>0.28000000000000003</v>
      </c>
      <c r="O264" s="66">
        <v>0</v>
      </c>
      <c r="P264" s="66">
        <v>0</v>
      </c>
      <c r="Q264" s="66">
        <v>0</v>
      </c>
      <c r="R264" s="66">
        <v>0</v>
      </c>
      <c r="S264" s="6"/>
      <c r="T264" s="7"/>
      <c r="U264" s="6"/>
      <c r="V264" s="6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31">
        <v>27</v>
      </c>
      <c r="B265" s="31">
        <v>262</v>
      </c>
      <c r="C265" s="64">
        <v>0.99534800000000001</v>
      </c>
      <c r="D265" s="27" t="s">
        <v>247</v>
      </c>
      <c r="E265" s="27" t="s">
        <v>17</v>
      </c>
      <c r="F265" s="31">
        <v>31</v>
      </c>
      <c r="G265" s="31">
        <v>1</v>
      </c>
      <c r="H265" s="31">
        <v>21</v>
      </c>
      <c r="I265" s="66">
        <v>0.6774</v>
      </c>
      <c r="J265" s="67">
        <v>48.202030000000001</v>
      </c>
      <c r="K265" s="66">
        <v>0.3226</v>
      </c>
      <c r="L265" s="66">
        <v>0.3548</v>
      </c>
      <c r="M265" s="66">
        <v>3.2300000000000002E-2</v>
      </c>
      <c r="N265" s="66">
        <v>3.2300000000000002E-2</v>
      </c>
      <c r="O265" s="66">
        <v>1</v>
      </c>
      <c r="P265" s="66">
        <v>1</v>
      </c>
      <c r="Q265" s="66">
        <v>0</v>
      </c>
      <c r="R265" s="66">
        <v>0</v>
      </c>
      <c r="S265" s="1"/>
      <c r="T265" s="7"/>
      <c r="U265" s="1"/>
      <c r="V265" s="1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31">
        <v>13</v>
      </c>
      <c r="B266" s="31">
        <v>263</v>
      </c>
      <c r="C266" s="64">
        <v>0.980989</v>
      </c>
      <c r="D266" s="27" t="s">
        <v>247</v>
      </c>
      <c r="E266" s="27" t="s">
        <v>82</v>
      </c>
      <c r="F266" s="31">
        <v>240</v>
      </c>
      <c r="G266" s="31">
        <v>10</v>
      </c>
      <c r="H266" s="31">
        <v>26</v>
      </c>
      <c r="I266" s="66">
        <v>0.10829999999999999</v>
      </c>
      <c r="J266" s="67">
        <v>119.25700000000001</v>
      </c>
      <c r="K266" s="66">
        <v>4.1999999999999997E-3</v>
      </c>
      <c r="L266" s="66">
        <v>0.30830000000000002</v>
      </c>
      <c r="M266" s="66">
        <v>0</v>
      </c>
      <c r="N266" s="66">
        <v>1.2500000000000001E-2</v>
      </c>
      <c r="O266" s="66">
        <v>0</v>
      </c>
      <c r="P266" s="66">
        <v>0.2</v>
      </c>
      <c r="Q266" s="66">
        <v>0</v>
      </c>
      <c r="R266" s="66">
        <v>0</v>
      </c>
      <c r="S266" s="1"/>
      <c r="T266" s="7"/>
      <c r="U266" s="1"/>
      <c r="V266" s="1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31">
        <v>274</v>
      </c>
      <c r="B267" s="31">
        <v>264</v>
      </c>
      <c r="C267" s="64">
        <v>0.97828199999999998</v>
      </c>
      <c r="D267" s="27" t="s">
        <v>247</v>
      </c>
      <c r="E267" s="27" t="s">
        <v>22</v>
      </c>
      <c r="F267" s="31">
        <v>30</v>
      </c>
      <c r="G267" s="31">
        <v>3</v>
      </c>
      <c r="H267" s="31">
        <v>7</v>
      </c>
      <c r="I267" s="66">
        <v>0.23330000000000001</v>
      </c>
      <c r="J267" s="67">
        <v>16.409469999999999</v>
      </c>
      <c r="K267" s="66">
        <v>0</v>
      </c>
      <c r="L267" s="66">
        <v>0</v>
      </c>
      <c r="M267" s="66">
        <v>0</v>
      </c>
      <c r="N267" s="66">
        <v>0</v>
      </c>
      <c r="O267" s="66">
        <v>0</v>
      </c>
      <c r="P267" s="66">
        <v>0</v>
      </c>
      <c r="Q267" s="66">
        <v>0</v>
      </c>
      <c r="R267" s="66">
        <v>0</v>
      </c>
      <c r="S267" s="1"/>
      <c r="T267" s="7"/>
      <c r="U267" s="1"/>
      <c r="V267" s="1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31">
        <v>125</v>
      </c>
      <c r="B268" s="31">
        <v>265</v>
      </c>
      <c r="C268" s="64">
        <v>0.97723099999999996</v>
      </c>
      <c r="D268" s="27" t="s">
        <v>247</v>
      </c>
      <c r="E268" s="27" t="s">
        <v>22</v>
      </c>
      <c r="F268" s="31">
        <v>10</v>
      </c>
      <c r="G268" s="31">
        <v>1</v>
      </c>
      <c r="H268" s="31">
        <v>3</v>
      </c>
      <c r="I268" s="66">
        <v>0.3</v>
      </c>
      <c r="J268" s="67">
        <v>10.532640000000001</v>
      </c>
      <c r="K268" s="66">
        <v>0</v>
      </c>
      <c r="L268" s="66">
        <v>0.3</v>
      </c>
      <c r="M268" s="66">
        <v>0.3</v>
      </c>
      <c r="N268" s="66">
        <v>0.3</v>
      </c>
      <c r="O268" s="66">
        <v>0</v>
      </c>
      <c r="P268" s="66">
        <v>0</v>
      </c>
      <c r="Q268" s="66">
        <v>0</v>
      </c>
      <c r="R268" s="66">
        <v>0</v>
      </c>
      <c r="S268" s="1"/>
      <c r="T268" s="7"/>
      <c r="U268" s="1"/>
      <c r="V268" s="1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31">
        <v>438</v>
      </c>
      <c r="B269" s="31">
        <v>266</v>
      </c>
      <c r="C269" s="64">
        <v>0.97544900000000001</v>
      </c>
      <c r="D269" s="27" t="s">
        <v>247</v>
      </c>
      <c r="E269" s="27" t="s">
        <v>17</v>
      </c>
      <c r="F269" s="31">
        <v>6</v>
      </c>
      <c r="G269" s="31">
        <v>0</v>
      </c>
      <c r="H269" s="31">
        <v>0</v>
      </c>
      <c r="I269" s="66">
        <v>0</v>
      </c>
      <c r="J269" s="67">
        <v>13.523289999999999</v>
      </c>
      <c r="K269" s="66">
        <v>0.33329999999999999</v>
      </c>
      <c r="L269" s="66">
        <v>0.33329999999999999</v>
      </c>
      <c r="M269" s="66">
        <v>0.16669999999999999</v>
      </c>
      <c r="N269" s="66">
        <v>0.16669999999999999</v>
      </c>
      <c r="O269" s="66" t="s">
        <v>35</v>
      </c>
      <c r="P269" s="66" t="s">
        <v>35</v>
      </c>
      <c r="Q269" s="66" t="s">
        <v>35</v>
      </c>
      <c r="R269" s="66" t="s">
        <v>35</v>
      </c>
      <c r="S269" s="1"/>
      <c r="T269" s="7"/>
      <c r="U269" s="1"/>
      <c r="V269" s="1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31">
        <v>122</v>
      </c>
      <c r="B270" s="31">
        <v>267</v>
      </c>
      <c r="C270" s="64">
        <v>0.97262700000000002</v>
      </c>
      <c r="D270" s="27" t="s">
        <v>247</v>
      </c>
      <c r="E270" s="27" t="s">
        <v>34</v>
      </c>
      <c r="F270" s="31">
        <v>27</v>
      </c>
      <c r="G270" s="31">
        <v>1</v>
      </c>
      <c r="H270" s="31">
        <v>12</v>
      </c>
      <c r="I270" s="66">
        <v>0.44440000000000002</v>
      </c>
      <c r="J270" s="67">
        <v>90.125439999999998</v>
      </c>
      <c r="K270" s="66">
        <v>0.1111</v>
      </c>
      <c r="L270" s="66">
        <v>0.22220000000000001</v>
      </c>
      <c r="M270" s="66">
        <v>7.4099999999999999E-2</v>
      </c>
      <c r="N270" s="66">
        <v>7.4099999999999999E-2</v>
      </c>
      <c r="O270" s="66">
        <v>1</v>
      </c>
      <c r="P270" s="66">
        <v>1</v>
      </c>
      <c r="Q270" s="66">
        <v>0</v>
      </c>
      <c r="R270" s="66">
        <v>0</v>
      </c>
      <c r="S270" s="1"/>
      <c r="T270" s="7"/>
      <c r="U270" s="1"/>
      <c r="V270" s="1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31">
        <v>358</v>
      </c>
      <c r="B271" s="31">
        <v>268</v>
      </c>
      <c r="C271" s="64">
        <v>0.969441</v>
      </c>
      <c r="D271" s="27" t="s">
        <v>247</v>
      </c>
      <c r="E271" s="27" t="s">
        <v>22</v>
      </c>
      <c r="F271" s="31">
        <v>6</v>
      </c>
      <c r="G271" s="31">
        <v>0</v>
      </c>
      <c r="H271" s="31">
        <v>3</v>
      </c>
      <c r="I271" s="66">
        <v>0.5</v>
      </c>
      <c r="J271" s="67">
        <v>10.92407</v>
      </c>
      <c r="K271" s="66">
        <v>0</v>
      </c>
      <c r="L271" s="66">
        <v>0</v>
      </c>
      <c r="M271" s="66">
        <v>0</v>
      </c>
      <c r="N271" s="66">
        <v>0</v>
      </c>
      <c r="O271" s="66" t="s">
        <v>35</v>
      </c>
      <c r="P271" s="66" t="s">
        <v>35</v>
      </c>
      <c r="Q271" s="66" t="s">
        <v>35</v>
      </c>
      <c r="R271" s="66" t="s">
        <v>35</v>
      </c>
      <c r="S271" s="1"/>
      <c r="T271" s="7"/>
      <c r="U271" s="1"/>
      <c r="V271" s="1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31">
        <v>62</v>
      </c>
      <c r="B272" s="31">
        <v>269</v>
      </c>
      <c r="C272" s="64">
        <v>0.96673600000000004</v>
      </c>
      <c r="D272" s="27" t="s">
        <v>247</v>
      </c>
      <c r="E272" s="27" t="s">
        <v>22</v>
      </c>
      <c r="F272" s="31">
        <v>26</v>
      </c>
      <c r="G272" s="31">
        <v>0</v>
      </c>
      <c r="H272" s="31">
        <v>14</v>
      </c>
      <c r="I272" s="66">
        <v>0.53849999999999998</v>
      </c>
      <c r="J272" s="67">
        <v>15.525919999999999</v>
      </c>
      <c r="K272" s="66">
        <v>0</v>
      </c>
      <c r="L272" s="66">
        <v>7.6899999999999996E-2</v>
      </c>
      <c r="M272" s="66">
        <v>0</v>
      </c>
      <c r="N272" s="66">
        <v>0</v>
      </c>
      <c r="O272" s="66" t="s">
        <v>35</v>
      </c>
      <c r="P272" s="66" t="s">
        <v>35</v>
      </c>
      <c r="Q272" s="66" t="s">
        <v>35</v>
      </c>
      <c r="R272" s="66" t="s">
        <v>35</v>
      </c>
      <c r="S272" s="6"/>
      <c r="T272" s="7"/>
      <c r="U272" s="6"/>
      <c r="V272" s="6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31">
        <v>519</v>
      </c>
      <c r="B273" s="31">
        <v>270</v>
      </c>
      <c r="C273" s="64">
        <v>0.96672599999999997</v>
      </c>
      <c r="D273" s="27" t="s">
        <v>247</v>
      </c>
      <c r="E273" s="27" t="s">
        <v>17</v>
      </c>
      <c r="F273" s="31">
        <v>7</v>
      </c>
      <c r="G273" s="31">
        <v>1</v>
      </c>
      <c r="H273" s="31">
        <v>7</v>
      </c>
      <c r="I273" s="66">
        <v>1</v>
      </c>
      <c r="J273" s="67">
        <v>15.29402</v>
      </c>
      <c r="K273" s="66">
        <v>0</v>
      </c>
      <c r="L273" s="66">
        <v>0.1429</v>
      </c>
      <c r="M273" s="66">
        <v>0</v>
      </c>
      <c r="N273" s="66">
        <v>0</v>
      </c>
      <c r="O273" s="66">
        <v>0</v>
      </c>
      <c r="P273" s="66">
        <v>0</v>
      </c>
      <c r="Q273" s="66">
        <v>0</v>
      </c>
      <c r="R273" s="66">
        <v>0</v>
      </c>
      <c r="S273" s="6"/>
      <c r="T273" s="7"/>
      <c r="U273" s="6"/>
      <c r="V273" s="6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31">
        <v>595</v>
      </c>
      <c r="B274" s="31">
        <v>271</v>
      </c>
      <c r="C274" s="64">
        <v>0.95107200000000003</v>
      </c>
      <c r="D274" s="27" t="s">
        <v>247</v>
      </c>
      <c r="E274" s="27" t="s">
        <v>22</v>
      </c>
      <c r="F274" s="31">
        <v>13</v>
      </c>
      <c r="G274" s="31">
        <v>1</v>
      </c>
      <c r="H274" s="31">
        <v>6</v>
      </c>
      <c r="I274" s="66">
        <v>0.46150000000000002</v>
      </c>
      <c r="J274" s="67">
        <v>7.8240049999999997</v>
      </c>
      <c r="K274" s="66">
        <v>0</v>
      </c>
      <c r="L274" s="66">
        <v>0</v>
      </c>
      <c r="M274" s="66">
        <v>0</v>
      </c>
      <c r="N274" s="66">
        <v>0</v>
      </c>
      <c r="O274" s="66">
        <v>0</v>
      </c>
      <c r="P274" s="66">
        <v>0</v>
      </c>
      <c r="Q274" s="66">
        <v>0</v>
      </c>
      <c r="R274" s="66">
        <v>0</v>
      </c>
      <c r="S274" s="1"/>
      <c r="T274" s="7"/>
      <c r="U274" s="1"/>
      <c r="V274" s="1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31">
        <v>151</v>
      </c>
      <c r="B275" s="31">
        <v>272</v>
      </c>
      <c r="C275" s="64">
        <v>0.94988499999999998</v>
      </c>
      <c r="D275" s="27" t="s">
        <v>247</v>
      </c>
      <c r="E275" s="27" t="s">
        <v>17</v>
      </c>
      <c r="F275" s="31">
        <v>22</v>
      </c>
      <c r="G275" s="31">
        <v>3</v>
      </c>
      <c r="H275" s="31">
        <v>24</v>
      </c>
      <c r="I275" s="66">
        <v>1.0909</v>
      </c>
      <c r="J275" s="67">
        <v>50.631720000000001</v>
      </c>
      <c r="K275" s="66">
        <v>4.5499999999999999E-2</v>
      </c>
      <c r="L275" s="66">
        <v>4.5499999999999999E-2</v>
      </c>
      <c r="M275" s="66">
        <v>0</v>
      </c>
      <c r="N275" s="66">
        <v>0</v>
      </c>
      <c r="O275" s="66">
        <v>0.33329999999999999</v>
      </c>
      <c r="P275" s="66">
        <v>0.33329999999999999</v>
      </c>
      <c r="Q275" s="66">
        <v>0</v>
      </c>
      <c r="R275" s="66">
        <v>0</v>
      </c>
      <c r="S275" s="1"/>
      <c r="T275" s="7"/>
      <c r="U275" s="1"/>
      <c r="V275" s="1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31">
        <v>489</v>
      </c>
      <c r="B276" s="31">
        <v>273</v>
      </c>
      <c r="C276" s="64">
        <v>0.94741399999999998</v>
      </c>
      <c r="D276" s="27" t="s">
        <v>247</v>
      </c>
      <c r="E276" s="27" t="s">
        <v>82</v>
      </c>
      <c r="F276" s="31">
        <v>6</v>
      </c>
      <c r="G276" s="31">
        <v>1</v>
      </c>
      <c r="H276" s="31">
        <v>0</v>
      </c>
      <c r="I276" s="66">
        <v>0</v>
      </c>
      <c r="J276" s="67">
        <v>8.7735299999999992</v>
      </c>
      <c r="K276" s="66">
        <v>0</v>
      </c>
      <c r="L276" s="66">
        <v>0.16669999999999999</v>
      </c>
      <c r="M276" s="66">
        <v>0.16669999999999999</v>
      </c>
      <c r="N276" s="66">
        <v>0.16669999999999999</v>
      </c>
      <c r="O276" s="66">
        <v>0</v>
      </c>
      <c r="P276" s="66">
        <v>1</v>
      </c>
      <c r="Q276" s="66">
        <v>0</v>
      </c>
      <c r="R276" s="66">
        <v>0</v>
      </c>
      <c r="S276" s="6"/>
      <c r="T276" s="7"/>
      <c r="U276" s="6"/>
      <c r="V276" s="6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31">
        <v>653</v>
      </c>
      <c r="B277" s="31">
        <v>274</v>
      </c>
      <c r="C277" s="64">
        <v>0.94050500000000004</v>
      </c>
      <c r="D277" s="27" t="s">
        <v>247</v>
      </c>
      <c r="E277" s="27" t="s">
        <v>82</v>
      </c>
      <c r="F277" s="31">
        <v>6</v>
      </c>
      <c r="G277" s="31">
        <v>1</v>
      </c>
      <c r="H277" s="31">
        <v>1</v>
      </c>
      <c r="I277" s="66">
        <v>0.16669999999999999</v>
      </c>
      <c r="J277" s="67">
        <v>6.6947599999999996</v>
      </c>
      <c r="K277" s="66">
        <v>0</v>
      </c>
      <c r="L277" s="66">
        <v>0</v>
      </c>
      <c r="M277" s="66">
        <v>0</v>
      </c>
      <c r="N277" s="66">
        <v>0</v>
      </c>
      <c r="O277" s="66">
        <v>0</v>
      </c>
      <c r="P277" s="66">
        <v>0</v>
      </c>
      <c r="Q277" s="66">
        <v>0</v>
      </c>
      <c r="R277" s="66">
        <v>0</v>
      </c>
      <c r="S277" s="6"/>
      <c r="T277" s="7"/>
      <c r="U277" s="6"/>
      <c r="V277" s="6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31">
        <v>474</v>
      </c>
      <c r="B278" s="31">
        <v>275</v>
      </c>
      <c r="C278" s="64">
        <v>0.93868300000000005</v>
      </c>
      <c r="D278" s="27" t="s">
        <v>247</v>
      </c>
      <c r="E278" s="27" t="s">
        <v>17</v>
      </c>
      <c r="F278" s="31">
        <v>12</v>
      </c>
      <c r="G278" s="31">
        <v>1</v>
      </c>
      <c r="H278" s="31">
        <v>7</v>
      </c>
      <c r="I278" s="66">
        <v>0.58330000000000004</v>
      </c>
      <c r="J278" s="67">
        <v>8.7285620000000002</v>
      </c>
      <c r="K278" s="66">
        <v>0</v>
      </c>
      <c r="L278" s="66">
        <v>8.3299999999999999E-2</v>
      </c>
      <c r="M278" s="66">
        <v>0</v>
      </c>
      <c r="N278" s="66">
        <v>0</v>
      </c>
      <c r="O278" s="66">
        <v>0</v>
      </c>
      <c r="P278" s="66">
        <v>0</v>
      </c>
      <c r="Q278" s="66">
        <v>0</v>
      </c>
      <c r="R278" s="66">
        <v>0</v>
      </c>
      <c r="S278" s="1"/>
      <c r="T278" s="7"/>
      <c r="U278" s="1"/>
      <c r="V278" s="1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31">
        <v>221</v>
      </c>
      <c r="B279" s="31">
        <v>276</v>
      </c>
      <c r="C279" s="64">
        <v>0.931508</v>
      </c>
      <c r="D279" s="27" t="s">
        <v>247</v>
      </c>
      <c r="E279" s="27" t="s">
        <v>17</v>
      </c>
      <c r="F279" s="31">
        <v>15</v>
      </c>
      <c r="G279" s="31">
        <v>0</v>
      </c>
      <c r="H279" s="31">
        <v>1</v>
      </c>
      <c r="I279" s="66">
        <v>6.6699999999999995E-2</v>
      </c>
      <c r="J279" s="67">
        <v>31.037240000000001</v>
      </c>
      <c r="K279" s="66">
        <v>0.1333</v>
      </c>
      <c r="L279" s="66">
        <v>0.2</v>
      </c>
      <c r="M279" s="66">
        <v>6.6699999999999995E-2</v>
      </c>
      <c r="N279" s="66">
        <v>6.6699999999999995E-2</v>
      </c>
      <c r="O279" s="66" t="s">
        <v>35</v>
      </c>
      <c r="P279" s="66" t="s">
        <v>35</v>
      </c>
      <c r="Q279" s="66" t="s">
        <v>35</v>
      </c>
      <c r="R279" s="66" t="s">
        <v>35</v>
      </c>
      <c r="S279" s="1"/>
      <c r="T279" s="7"/>
      <c r="U279" s="1"/>
      <c r="V279" s="1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31">
        <v>545</v>
      </c>
      <c r="B280" s="31">
        <v>277</v>
      </c>
      <c r="C280" s="64">
        <v>0.92785899999999999</v>
      </c>
      <c r="D280" s="27" t="s">
        <v>247</v>
      </c>
      <c r="E280" s="27" t="s">
        <v>34</v>
      </c>
      <c r="F280" s="31">
        <v>7</v>
      </c>
      <c r="G280" s="31">
        <v>1</v>
      </c>
      <c r="H280" s="31">
        <v>7</v>
      </c>
      <c r="I280" s="66">
        <v>1</v>
      </c>
      <c r="J280" s="67">
        <v>33.946359999999999</v>
      </c>
      <c r="K280" s="66">
        <v>0</v>
      </c>
      <c r="L280" s="66">
        <v>0.71430000000000005</v>
      </c>
      <c r="M280" s="66">
        <v>0</v>
      </c>
      <c r="N280" s="66">
        <v>0</v>
      </c>
      <c r="O280" s="66">
        <v>0</v>
      </c>
      <c r="P280" s="66">
        <v>1</v>
      </c>
      <c r="Q280" s="66">
        <v>0</v>
      </c>
      <c r="R280" s="66">
        <v>0</v>
      </c>
      <c r="S280" s="1"/>
      <c r="T280" s="7"/>
      <c r="U280" s="1"/>
      <c r="V280" s="1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31">
        <v>180</v>
      </c>
      <c r="B281" s="31">
        <v>278</v>
      </c>
      <c r="C281" s="64">
        <v>0.92299200000000003</v>
      </c>
      <c r="D281" s="27" t="s">
        <v>247</v>
      </c>
      <c r="E281" s="27" t="s">
        <v>82</v>
      </c>
      <c r="F281" s="31">
        <v>11</v>
      </c>
      <c r="G281" s="31">
        <v>0</v>
      </c>
      <c r="H281" s="31">
        <v>0</v>
      </c>
      <c r="I281" s="66">
        <v>0</v>
      </c>
      <c r="J281" s="67">
        <v>16.186779999999999</v>
      </c>
      <c r="K281" s="66">
        <v>9.0899999999999995E-2</v>
      </c>
      <c r="L281" s="66">
        <v>0.90910000000000002</v>
      </c>
      <c r="M281" s="66">
        <v>0</v>
      </c>
      <c r="N281" s="66">
        <v>0.36359999999999998</v>
      </c>
      <c r="O281" s="66" t="s">
        <v>35</v>
      </c>
      <c r="P281" s="66" t="s">
        <v>35</v>
      </c>
      <c r="Q281" s="66" t="s">
        <v>35</v>
      </c>
      <c r="R281" s="66" t="s">
        <v>35</v>
      </c>
      <c r="S281" s="1"/>
      <c r="T281" s="7"/>
      <c r="U281" s="1"/>
      <c r="V281" s="1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31">
        <v>25</v>
      </c>
      <c r="B282" s="31">
        <v>279</v>
      </c>
      <c r="C282" s="64">
        <v>0.91700599999999999</v>
      </c>
      <c r="D282" s="27" t="s">
        <v>247</v>
      </c>
      <c r="E282" s="27" t="s">
        <v>17</v>
      </c>
      <c r="F282" s="31">
        <v>98</v>
      </c>
      <c r="G282" s="31">
        <v>1</v>
      </c>
      <c r="H282" s="31">
        <v>64</v>
      </c>
      <c r="I282" s="66">
        <v>0.65310000000000001</v>
      </c>
      <c r="J282" s="67">
        <v>129.12090000000001</v>
      </c>
      <c r="K282" s="66">
        <v>1.0200000000000001E-2</v>
      </c>
      <c r="L282" s="66">
        <v>3.0599999999999999E-2</v>
      </c>
      <c r="M282" s="66">
        <v>1.0200000000000001E-2</v>
      </c>
      <c r="N282" s="66">
        <v>2.0400000000000001E-2</v>
      </c>
      <c r="O282" s="66">
        <v>0</v>
      </c>
      <c r="P282" s="66">
        <v>0</v>
      </c>
      <c r="Q282" s="66">
        <v>0</v>
      </c>
      <c r="R282" s="66">
        <v>0</v>
      </c>
      <c r="S282" s="1"/>
      <c r="T282" s="7"/>
      <c r="U282" s="1"/>
      <c r="V282" s="1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31">
        <v>85</v>
      </c>
      <c r="B283" s="31">
        <v>280</v>
      </c>
      <c r="C283" s="64">
        <v>0.91573300000000002</v>
      </c>
      <c r="D283" s="27" t="s">
        <v>247</v>
      </c>
      <c r="E283" s="27" t="s">
        <v>22</v>
      </c>
      <c r="F283" s="31">
        <v>7</v>
      </c>
      <c r="G283" s="31">
        <v>0</v>
      </c>
      <c r="H283" s="31">
        <v>4</v>
      </c>
      <c r="I283" s="66">
        <v>0.57140000000000002</v>
      </c>
      <c r="J283" s="67">
        <v>10.36035</v>
      </c>
      <c r="K283" s="66">
        <v>0</v>
      </c>
      <c r="L283" s="66">
        <v>0</v>
      </c>
      <c r="M283" s="66">
        <v>0</v>
      </c>
      <c r="N283" s="66">
        <v>0</v>
      </c>
      <c r="O283" s="66" t="s">
        <v>35</v>
      </c>
      <c r="P283" s="66" t="s">
        <v>35</v>
      </c>
      <c r="Q283" s="66" t="s">
        <v>35</v>
      </c>
      <c r="R283" s="66" t="s">
        <v>35</v>
      </c>
      <c r="S283" s="1"/>
      <c r="T283" s="7"/>
      <c r="U283" s="1"/>
      <c r="V283" s="1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31">
        <v>752</v>
      </c>
      <c r="B284" s="31">
        <v>281</v>
      </c>
      <c r="C284" s="64">
        <v>0.91163700000000003</v>
      </c>
      <c r="D284" s="27" t="s">
        <v>247</v>
      </c>
      <c r="E284" s="27" t="s">
        <v>82</v>
      </c>
      <c r="F284" s="31">
        <v>7</v>
      </c>
      <c r="G284" s="31">
        <v>1</v>
      </c>
      <c r="H284" s="31">
        <v>0</v>
      </c>
      <c r="I284" s="66">
        <v>0</v>
      </c>
      <c r="J284" s="67">
        <v>15.340059999999999</v>
      </c>
      <c r="K284" s="66">
        <v>0</v>
      </c>
      <c r="L284" s="66">
        <v>0.42859999999999998</v>
      </c>
      <c r="M284" s="66">
        <v>0</v>
      </c>
      <c r="N284" s="66">
        <v>0</v>
      </c>
      <c r="O284" s="66">
        <v>0</v>
      </c>
      <c r="P284" s="66">
        <v>0</v>
      </c>
      <c r="Q284" s="66">
        <v>0</v>
      </c>
      <c r="R284" s="66">
        <v>0</v>
      </c>
      <c r="S284" s="1"/>
      <c r="T284" s="7"/>
      <c r="U284" s="1"/>
      <c r="V284" s="1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31">
        <v>559</v>
      </c>
      <c r="B285" s="31">
        <v>282</v>
      </c>
      <c r="C285" s="64">
        <v>0.91034899999999996</v>
      </c>
      <c r="D285" s="27" t="s">
        <v>247</v>
      </c>
      <c r="E285" s="27" t="s">
        <v>22</v>
      </c>
      <c r="F285" s="31">
        <v>7</v>
      </c>
      <c r="G285" s="31">
        <v>1</v>
      </c>
      <c r="H285" s="31">
        <v>2</v>
      </c>
      <c r="I285" s="66">
        <v>0.28570000000000001</v>
      </c>
      <c r="J285" s="67">
        <v>7.2438900000000004</v>
      </c>
      <c r="K285" s="66">
        <v>0</v>
      </c>
      <c r="L285" s="66">
        <v>0.1429</v>
      </c>
      <c r="M285" s="66">
        <v>0</v>
      </c>
      <c r="N285" s="66">
        <v>0</v>
      </c>
      <c r="O285" s="66">
        <v>0</v>
      </c>
      <c r="P285" s="66">
        <v>0</v>
      </c>
      <c r="Q285" s="66">
        <v>0</v>
      </c>
      <c r="R285" s="66">
        <v>0</v>
      </c>
      <c r="S285" s="1"/>
      <c r="T285" s="7"/>
      <c r="U285" s="1"/>
      <c r="V285" s="1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31">
        <v>570</v>
      </c>
      <c r="B286" s="31">
        <v>283</v>
      </c>
      <c r="C286" s="64">
        <v>0.90907499999999997</v>
      </c>
      <c r="D286" s="27" t="s">
        <v>247</v>
      </c>
      <c r="E286" s="27" t="s">
        <v>82</v>
      </c>
      <c r="F286" s="31">
        <v>6</v>
      </c>
      <c r="G286" s="31">
        <v>0</v>
      </c>
      <c r="H286" s="31">
        <v>1</v>
      </c>
      <c r="I286" s="66">
        <v>0.16669999999999999</v>
      </c>
      <c r="J286" s="67">
        <v>16.177129999999998</v>
      </c>
      <c r="K286" s="66">
        <v>0.16669999999999999</v>
      </c>
      <c r="L286" s="66">
        <v>0.16669999999999999</v>
      </c>
      <c r="M286" s="66">
        <v>0.5</v>
      </c>
      <c r="N286" s="66">
        <v>0.5</v>
      </c>
      <c r="O286" s="66" t="s">
        <v>35</v>
      </c>
      <c r="P286" s="66" t="s">
        <v>35</v>
      </c>
      <c r="Q286" s="66" t="s">
        <v>35</v>
      </c>
      <c r="R286" s="66" t="s">
        <v>35</v>
      </c>
      <c r="S286" s="6"/>
      <c r="T286" s="7"/>
      <c r="U286" s="6"/>
      <c r="V286" s="6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31">
        <v>137</v>
      </c>
      <c r="B287" s="31">
        <v>284</v>
      </c>
      <c r="C287" s="64">
        <v>0.90700499999999995</v>
      </c>
      <c r="D287" s="27" t="s">
        <v>247</v>
      </c>
      <c r="E287" s="27" t="s">
        <v>34</v>
      </c>
      <c r="F287" s="31">
        <v>5</v>
      </c>
      <c r="G287" s="31">
        <v>1</v>
      </c>
      <c r="H287" s="31">
        <v>2</v>
      </c>
      <c r="I287" s="66">
        <v>0.4</v>
      </c>
      <c r="J287" s="67">
        <v>8.8306419999999992</v>
      </c>
      <c r="K287" s="66">
        <v>0.2</v>
      </c>
      <c r="L287" s="66">
        <v>0.2</v>
      </c>
      <c r="M287" s="66">
        <v>0.2</v>
      </c>
      <c r="N287" s="66">
        <v>0.4</v>
      </c>
      <c r="O287" s="66">
        <v>0</v>
      </c>
      <c r="P287" s="66">
        <v>0</v>
      </c>
      <c r="Q287" s="66">
        <v>0</v>
      </c>
      <c r="R287" s="66">
        <v>0</v>
      </c>
      <c r="S287" s="1"/>
      <c r="T287" s="7"/>
      <c r="U287" s="1"/>
      <c r="V287" s="1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31">
        <v>191</v>
      </c>
      <c r="B288" s="31">
        <v>285</v>
      </c>
      <c r="C288" s="64">
        <v>0.90565399999999996</v>
      </c>
      <c r="D288" s="27" t="s">
        <v>247</v>
      </c>
      <c r="E288" s="27" t="s">
        <v>14</v>
      </c>
      <c r="F288" s="31">
        <v>8</v>
      </c>
      <c r="G288" s="31">
        <v>0</v>
      </c>
      <c r="H288" s="31">
        <v>2</v>
      </c>
      <c r="I288" s="66">
        <v>0.25</v>
      </c>
      <c r="J288" s="67">
        <v>23.913620000000002</v>
      </c>
      <c r="K288" s="66">
        <v>0</v>
      </c>
      <c r="L288" s="66">
        <v>0</v>
      </c>
      <c r="M288" s="66">
        <v>0</v>
      </c>
      <c r="N288" s="66">
        <v>0</v>
      </c>
      <c r="O288" s="66" t="s">
        <v>35</v>
      </c>
      <c r="P288" s="66" t="s">
        <v>35</v>
      </c>
      <c r="Q288" s="66" t="s">
        <v>35</v>
      </c>
      <c r="R288" s="66" t="s">
        <v>35</v>
      </c>
      <c r="S288" s="1"/>
      <c r="T288" s="7"/>
      <c r="U288" s="1"/>
      <c r="V288" s="1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31">
        <v>344</v>
      </c>
      <c r="B289" s="31">
        <v>286</v>
      </c>
      <c r="C289" s="64">
        <v>0.90541899999999997</v>
      </c>
      <c r="D289" s="27" t="s">
        <v>247</v>
      </c>
      <c r="E289" s="27" t="s">
        <v>82</v>
      </c>
      <c r="F289" s="31">
        <v>8</v>
      </c>
      <c r="G289" s="31">
        <v>1</v>
      </c>
      <c r="H289" s="31">
        <v>3</v>
      </c>
      <c r="I289" s="66">
        <v>0.375</v>
      </c>
      <c r="J289" s="67">
        <v>11.54387</v>
      </c>
      <c r="K289" s="66">
        <v>0</v>
      </c>
      <c r="L289" s="66">
        <v>0.25</v>
      </c>
      <c r="M289" s="66">
        <v>0.25</v>
      </c>
      <c r="N289" s="66">
        <v>0.25</v>
      </c>
      <c r="O289" s="66">
        <v>0</v>
      </c>
      <c r="P289" s="66">
        <v>0</v>
      </c>
      <c r="Q289" s="66">
        <v>0</v>
      </c>
      <c r="R289" s="66">
        <v>0</v>
      </c>
      <c r="S289" s="1"/>
      <c r="T289" s="7"/>
      <c r="U289" s="1"/>
      <c r="V289" s="1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31">
        <v>460</v>
      </c>
      <c r="B290" s="31">
        <v>287</v>
      </c>
      <c r="C290" s="64">
        <v>0.89798699999999998</v>
      </c>
      <c r="D290" s="27" t="s">
        <v>247</v>
      </c>
      <c r="E290" s="27" t="s">
        <v>14</v>
      </c>
      <c r="F290" s="31">
        <v>6</v>
      </c>
      <c r="G290" s="31">
        <v>0</v>
      </c>
      <c r="H290" s="31">
        <v>2</v>
      </c>
      <c r="I290" s="66">
        <v>0.33329999999999999</v>
      </c>
      <c r="J290" s="67">
        <v>9.6875470000000004</v>
      </c>
      <c r="K290" s="66">
        <v>0</v>
      </c>
      <c r="L290" s="66">
        <v>0.16669999999999999</v>
      </c>
      <c r="M290" s="66">
        <v>0</v>
      </c>
      <c r="N290" s="66">
        <v>0</v>
      </c>
      <c r="O290" s="66" t="s">
        <v>35</v>
      </c>
      <c r="P290" s="66" t="s">
        <v>35</v>
      </c>
      <c r="Q290" s="66" t="s">
        <v>35</v>
      </c>
      <c r="R290" s="66" t="s">
        <v>35</v>
      </c>
      <c r="S290" s="6"/>
      <c r="T290" s="7"/>
      <c r="U290" s="6"/>
      <c r="V290" s="6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31">
        <v>522</v>
      </c>
      <c r="B291" s="31">
        <v>288</v>
      </c>
      <c r="C291" s="64">
        <v>0.87753899999999996</v>
      </c>
      <c r="D291" s="27" t="s">
        <v>247</v>
      </c>
      <c r="E291" s="27" t="s">
        <v>17</v>
      </c>
      <c r="F291" s="31">
        <v>10</v>
      </c>
      <c r="G291" s="31">
        <v>0</v>
      </c>
      <c r="H291" s="31">
        <v>0</v>
      </c>
      <c r="I291" s="66">
        <v>0</v>
      </c>
      <c r="J291" s="67">
        <v>12.53748</v>
      </c>
      <c r="K291" s="66">
        <v>0.1</v>
      </c>
      <c r="L291" s="66">
        <v>0.1</v>
      </c>
      <c r="M291" s="66">
        <v>0</v>
      </c>
      <c r="N291" s="66">
        <v>0</v>
      </c>
      <c r="O291" s="66" t="s">
        <v>35</v>
      </c>
      <c r="P291" s="66" t="s">
        <v>35</v>
      </c>
      <c r="Q291" s="66" t="s">
        <v>35</v>
      </c>
      <c r="R291" s="66" t="s">
        <v>35</v>
      </c>
      <c r="S291" s="6"/>
      <c r="T291" s="7"/>
      <c r="U291" s="6"/>
      <c r="V291" s="6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31">
        <v>584</v>
      </c>
      <c r="B292" s="31">
        <v>289</v>
      </c>
      <c r="C292" s="64">
        <v>0.87229800000000002</v>
      </c>
      <c r="D292" s="27" t="s">
        <v>247</v>
      </c>
      <c r="E292" s="27" t="s">
        <v>34</v>
      </c>
      <c r="F292" s="31">
        <v>5</v>
      </c>
      <c r="G292" s="31">
        <v>1</v>
      </c>
      <c r="H292" s="31">
        <v>3</v>
      </c>
      <c r="I292" s="66">
        <v>0.6</v>
      </c>
      <c r="J292" s="67">
        <v>13.714880000000001</v>
      </c>
      <c r="K292" s="66">
        <v>0</v>
      </c>
      <c r="L292" s="66">
        <v>0.4</v>
      </c>
      <c r="M292" s="66">
        <v>0</v>
      </c>
      <c r="N292" s="66">
        <v>0</v>
      </c>
      <c r="O292" s="66">
        <v>0</v>
      </c>
      <c r="P292" s="66">
        <v>1</v>
      </c>
      <c r="Q292" s="66">
        <v>0</v>
      </c>
      <c r="R292" s="66">
        <v>0</v>
      </c>
      <c r="S292" s="1"/>
      <c r="T292" s="7"/>
      <c r="U292" s="1"/>
      <c r="V292" s="1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31">
        <v>490</v>
      </c>
      <c r="B293" s="31">
        <v>290</v>
      </c>
      <c r="C293" s="64">
        <v>0.87179799999999996</v>
      </c>
      <c r="D293" s="27" t="s">
        <v>247</v>
      </c>
      <c r="E293" s="27" t="s">
        <v>34</v>
      </c>
      <c r="F293" s="31">
        <v>7</v>
      </c>
      <c r="G293" s="31">
        <v>0</v>
      </c>
      <c r="H293" s="31">
        <v>3</v>
      </c>
      <c r="I293" s="66">
        <v>0.42859999999999998</v>
      </c>
      <c r="J293" s="67">
        <v>23.389330000000001</v>
      </c>
      <c r="K293" s="66">
        <v>0</v>
      </c>
      <c r="L293" s="66">
        <v>0.42859999999999998</v>
      </c>
      <c r="M293" s="66">
        <v>0</v>
      </c>
      <c r="N293" s="66">
        <v>0.42859999999999998</v>
      </c>
      <c r="O293" s="66" t="s">
        <v>35</v>
      </c>
      <c r="P293" s="66" t="s">
        <v>35</v>
      </c>
      <c r="Q293" s="66" t="s">
        <v>35</v>
      </c>
      <c r="R293" s="66" t="s">
        <v>35</v>
      </c>
      <c r="S293" s="1"/>
      <c r="T293" s="7"/>
      <c r="U293" s="1"/>
      <c r="V293" s="1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31">
        <v>140</v>
      </c>
      <c r="B294" s="31">
        <v>291</v>
      </c>
      <c r="C294" s="64">
        <v>0.86258299999999999</v>
      </c>
      <c r="D294" s="27" t="s">
        <v>247</v>
      </c>
      <c r="E294" s="27" t="s">
        <v>14</v>
      </c>
      <c r="F294" s="31">
        <v>41</v>
      </c>
      <c r="G294" s="31">
        <v>3</v>
      </c>
      <c r="H294" s="31">
        <v>56</v>
      </c>
      <c r="I294" s="66">
        <v>1.3658999999999999</v>
      </c>
      <c r="J294" s="67">
        <v>120.0044</v>
      </c>
      <c r="K294" s="66">
        <v>0.122</v>
      </c>
      <c r="L294" s="66">
        <v>0.48780000000000001</v>
      </c>
      <c r="M294" s="66">
        <v>0.122</v>
      </c>
      <c r="N294" s="66">
        <v>0.48780000000000001</v>
      </c>
      <c r="O294" s="66">
        <v>0</v>
      </c>
      <c r="P294" s="66">
        <v>0.33329999999999999</v>
      </c>
      <c r="Q294" s="66">
        <v>0</v>
      </c>
      <c r="R294" s="66">
        <v>0.33329999999999999</v>
      </c>
      <c r="S294" s="1"/>
      <c r="T294" s="7"/>
      <c r="U294" s="1"/>
      <c r="V294" s="1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31">
        <v>565</v>
      </c>
      <c r="B295" s="31">
        <v>292</v>
      </c>
      <c r="C295" s="64">
        <v>0.85679099999999997</v>
      </c>
      <c r="D295" s="27" t="s">
        <v>247</v>
      </c>
      <c r="E295" s="27" t="s">
        <v>82</v>
      </c>
      <c r="F295" s="31">
        <v>6</v>
      </c>
      <c r="G295" s="31">
        <v>0</v>
      </c>
      <c r="H295" s="31">
        <v>0</v>
      </c>
      <c r="I295" s="66">
        <v>0</v>
      </c>
      <c r="J295" s="67">
        <v>14.95773</v>
      </c>
      <c r="K295" s="66">
        <v>0.33329999999999999</v>
      </c>
      <c r="L295" s="66">
        <v>0.33329999999999999</v>
      </c>
      <c r="M295" s="66">
        <v>0.83330000000000004</v>
      </c>
      <c r="N295" s="66">
        <v>0.83330000000000004</v>
      </c>
      <c r="O295" s="66" t="s">
        <v>35</v>
      </c>
      <c r="P295" s="66" t="s">
        <v>35</v>
      </c>
      <c r="Q295" s="66" t="s">
        <v>35</v>
      </c>
      <c r="R295" s="66" t="s">
        <v>35</v>
      </c>
      <c r="S295" s="1"/>
      <c r="T295" s="7"/>
      <c r="U295" s="1"/>
      <c r="V295" s="1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31">
        <v>255</v>
      </c>
      <c r="B296" s="31">
        <v>293</v>
      </c>
      <c r="C296" s="64">
        <v>0.85347600000000001</v>
      </c>
      <c r="D296" s="27" t="s">
        <v>247</v>
      </c>
      <c r="E296" s="27" t="s">
        <v>17</v>
      </c>
      <c r="F296" s="31">
        <v>5</v>
      </c>
      <c r="G296" s="31">
        <v>0</v>
      </c>
      <c r="H296" s="31">
        <v>5</v>
      </c>
      <c r="I296" s="66">
        <v>1</v>
      </c>
      <c r="J296" s="67">
        <v>10.05494</v>
      </c>
      <c r="K296" s="66">
        <v>0</v>
      </c>
      <c r="L296" s="66">
        <v>0</v>
      </c>
      <c r="M296" s="66">
        <v>0</v>
      </c>
      <c r="N296" s="66">
        <v>0</v>
      </c>
      <c r="O296" s="66" t="s">
        <v>35</v>
      </c>
      <c r="P296" s="66" t="s">
        <v>35</v>
      </c>
      <c r="Q296" s="66" t="s">
        <v>35</v>
      </c>
      <c r="R296" s="66" t="s">
        <v>35</v>
      </c>
      <c r="S296" s="6"/>
      <c r="T296" s="7"/>
      <c r="U296" s="6"/>
      <c r="V296" s="6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31">
        <v>102</v>
      </c>
      <c r="B297" s="31">
        <v>294</v>
      </c>
      <c r="C297" s="64">
        <v>0.84631400000000001</v>
      </c>
      <c r="D297" s="27" t="s">
        <v>247</v>
      </c>
      <c r="E297" s="27" t="s">
        <v>22</v>
      </c>
      <c r="F297" s="31">
        <v>72</v>
      </c>
      <c r="G297" s="31">
        <v>4</v>
      </c>
      <c r="H297" s="31">
        <v>14</v>
      </c>
      <c r="I297" s="66">
        <v>0.19439999999999999</v>
      </c>
      <c r="J297" s="67">
        <v>87.567310000000006</v>
      </c>
      <c r="K297" s="66">
        <v>1.3899999999999999E-2</v>
      </c>
      <c r="L297" s="66">
        <v>2.7799999999999998E-2</v>
      </c>
      <c r="M297" s="66">
        <v>1.3899999999999999E-2</v>
      </c>
      <c r="N297" s="66">
        <v>2.7799999999999998E-2</v>
      </c>
      <c r="O297" s="66">
        <v>0</v>
      </c>
      <c r="P297" s="66">
        <v>0</v>
      </c>
      <c r="Q297" s="66">
        <v>0</v>
      </c>
      <c r="R297" s="66">
        <v>0</v>
      </c>
      <c r="S297" s="1"/>
      <c r="T297" s="7"/>
      <c r="U297" s="1"/>
      <c r="V297" s="1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31">
        <v>239</v>
      </c>
      <c r="B298" s="31">
        <v>295</v>
      </c>
      <c r="C298" s="64">
        <v>0.83970100000000003</v>
      </c>
      <c r="D298" s="27" t="s">
        <v>247</v>
      </c>
      <c r="E298" s="27" t="s">
        <v>17</v>
      </c>
      <c r="F298" s="31">
        <v>13</v>
      </c>
      <c r="G298" s="31">
        <v>1</v>
      </c>
      <c r="H298" s="31">
        <v>6</v>
      </c>
      <c r="I298" s="66">
        <v>0.46150000000000002</v>
      </c>
      <c r="J298" s="67">
        <v>13.26402</v>
      </c>
      <c r="K298" s="66">
        <v>0</v>
      </c>
      <c r="L298" s="66">
        <v>0.30769999999999997</v>
      </c>
      <c r="M298" s="66">
        <v>0</v>
      </c>
      <c r="N298" s="66">
        <v>0</v>
      </c>
      <c r="O298" s="66">
        <v>0</v>
      </c>
      <c r="P298" s="66">
        <v>0</v>
      </c>
      <c r="Q298" s="66">
        <v>0</v>
      </c>
      <c r="R298" s="66">
        <v>0</v>
      </c>
      <c r="S298" s="6"/>
      <c r="T298" s="7"/>
      <c r="U298" s="6"/>
      <c r="V298" s="6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31">
        <v>236</v>
      </c>
      <c r="B299" s="31">
        <v>296</v>
      </c>
      <c r="C299" s="64">
        <v>0.83401800000000004</v>
      </c>
      <c r="D299" s="27" t="s">
        <v>247</v>
      </c>
      <c r="E299" s="27" t="s">
        <v>34</v>
      </c>
      <c r="F299" s="31">
        <v>14</v>
      </c>
      <c r="G299" s="31">
        <v>0</v>
      </c>
      <c r="H299" s="31">
        <v>12</v>
      </c>
      <c r="I299" s="66">
        <v>0.85709999999999997</v>
      </c>
      <c r="J299" s="67">
        <v>189.15639999999999</v>
      </c>
      <c r="K299" s="66">
        <v>7.1400000000000005E-2</v>
      </c>
      <c r="L299" s="66">
        <v>0.21429999999999999</v>
      </c>
      <c r="M299" s="66">
        <v>0</v>
      </c>
      <c r="N299" s="66">
        <v>0</v>
      </c>
      <c r="O299" s="66" t="s">
        <v>35</v>
      </c>
      <c r="P299" s="66" t="s">
        <v>35</v>
      </c>
      <c r="Q299" s="66" t="s">
        <v>35</v>
      </c>
      <c r="R299" s="66" t="s">
        <v>35</v>
      </c>
      <c r="S299" s="1"/>
      <c r="T299" s="7"/>
      <c r="U299" s="1"/>
      <c r="V299" s="1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31">
        <v>455</v>
      </c>
      <c r="B300" s="31">
        <v>297</v>
      </c>
      <c r="C300" s="64">
        <v>0.82484400000000002</v>
      </c>
      <c r="D300" s="27" t="s">
        <v>247</v>
      </c>
      <c r="E300" s="27" t="s">
        <v>22</v>
      </c>
      <c r="F300" s="31">
        <v>12</v>
      </c>
      <c r="G300" s="31">
        <v>2</v>
      </c>
      <c r="H300" s="31">
        <v>1</v>
      </c>
      <c r="I300" s="66">
        <v>8.3299999999999999E-2</v>
      </c>
      <c r="J300" s="67">
        <v>19.575980000000001</v>
      </c>
      <c r="K300" s="66">
        <v>0</v>
      </c>
      <c r="L300" s="66">
        <v>0</v>
      </c>
      <c r="M300" s="66">
        <v>0</v>
      </c>
      <c r="N300" s="66">
        <v>0</v>
      </c>
      <c r="O300" s="66">
        <v>0</v>
      </c>
      <c r="P300" s="66">
        <v>0</v>
      </c>
      <c r="Q300" s="66">
        <v>0</v>
      </c>
      <c r="R300" s="66">
        <v>0</v>
      </c>
      <c r="S300" s="1"/>
      <c r="T300" s="7"/>
      <c r="U300" s="1"/>
      <c r="V300" s="1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31">
        <v>147</v>
      </c>
      <c r="B301" s="31">
        <v>298</v>
      </c>
      <c r="C301" s="64">
        <v>0.82146799999999998</v>
      </c>
      <c r="D301" s="27" t="s">
        <v>247</v>
      </c>
      <c r="E301" s="27" t="s">
        <v>17</v>
      </c>
      <c r="F301" s="31">
        <v>24</v>
      </c>
      <c r="G301" s="31">
        <v>1</v>
      </c>
      <c r="H301" s="31">
        <v>0</v>
      </c>
      <c r="I301" s="66">
        <v>0</v>
      </c>
      <c r="J301" s="67">
        <v>47.738520000000001</v>
      </c>
      <c r="K301" s="66">
        <v>0.95830000000000004</v>
      </c>
      <c r="L301" s="66">
        <v>1</v>
      </c>
      <c r="M301" s="66">
        <v>0.125</v>
      </c>
      <c r="N301" s="66">
        <v>0.125</v>
      </c>
      <c r="O301" s="66">
        <v>1</v>
      </c>
      <c r="P301" s="66">
        <v>1</v>
      </c>
      <c r="Q301" s="66">
        <v>1</v>
      </c>
      <c r="R301" s="66">
        <v>1</v>
      </c>
      <c r="S301" s="6"/>
      <c r="T301" s="7"/>
      <c r="U301" s="6"/>
      <c r="V301" s="6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31">
        <v>225</v>
      </c>
      <c r="B302" s="31">
        <v>299</v>
      </c>
      <c r="C302" s="64">
        <v>0.81733599999999995</v>
      </c>
      <c r="D302" s="27" t="s">
        <v>247</v>
      </c>
      <c r="E302" s="27" t="s">
        <v>22</v>
      </c>
      <c r="F302" s="31">
        <v>28</v>
      </c>
      <c r="G302" s="31">
        <v>4</v>
      </c>
      <c r="H302" s="31">
        <v>11</v>
      </c>
      <c r="I302" s="66">
        <v>0.39290000000000003</v>
      </c>
      <c r="J302" s="67">
        <v>23.32527</v>
      </c>
      <c r="K302" s="66">
        <v>0.21429999999999999</v>
      </c>
      <c r="L302" s="66">
        <v>0.21429999999999999</v>
      </c>
      <c r="M302" s="66">
        <v>0.1071</v>
      </c>
      <c r="N302" s="66">
        <v>0.1071</v>
      </c>
      <c r="O302" s="66">
        <v>0.25</v>
      </c>
      <c r="P302" s="66">
        <v>0.25</v>
      </c>
      <c r="Q302" s="66">
        <v>0</v>
      </c>
      <c r="R302" s="66">
        <v>0</v>
      </c>
      <c r="S302" s="6"/>
      <c r="T302" s="7"/>
      <c r="U302" s="6"/>
      <c r="V302" s="6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31">
        <v>261</v>
      </c>
      <c r="B303" s="31">
        <v>300</v>
      </c>
      <c r="C303" s="64">
        <v>0.81363399999999997</v>
      </c>
      <c r="D303" s="27" t="s">
        <v>247</v>
      </c>
      <c r="E303" s="27" t="s">
        <v>14</v>
      </c>
      <c r="F303" s="31">
        <v>55</v>
      </c>
      <c r="G303" s="31">
        <v>2</v>
      </c>
      <c r="H303" s="31">
        <v>12</v>
      </c>
      <c r="I303" s="66">
        <v>0.21820000000000001</v>
      </c>
      <c r="J303" s="67">
        <v>118.4858</v>
      </c>
      <c r="K303" s="66">
        <v>0.6</v>
      </c>
      <c r="L303" s="66">
        <v>0.78180000000000005</v>
      </c>
      <c r="M303" s="66">
        <v>0.63639999999999997</v>
      </c>
      <c r="N303" s="66">
        <v>0.89090000000000003</v>
      </c>
      <c r="O303" s="66">
        <v>0</v>
      </c>
      <c r="P303" s="66">
        <v>0</v>
      </c>
      <c r="Q303" s="66">
        <v>0</v>
      </c>
      <c r="R303" s="66">
        <v>0</v>
      </c>
      <c r="S303" s="1"/>
      <c r="T303" s="7"/>
      <c r="U303" s="1"/>
      <c r="V303" s="1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31">
        <v>413</v>
      </c>
      <c r="B304" s="31">
        <v>301</v>
      </c>
      <c r="C304" s="64">
        <v>0.80912799999999996</v>
      </c>
      <c r="D304" s="27" t="s">
        <v>247</v>
      </c>
      <c r="E304" s="27" t="s">
        <v>14</v>
      </c>
      <c r="F304" s="31">
        <v>9</v>
      </c>
      <c r="G304" s="31">
        <v>0</v>
      </c>
      <c r="H304" s="31">
        <v>6</v>
      </c>
      <c r="I304" s="66">
        <v>0.66669999999999996</v>
      </c>
      <c r="J304" s="67">
        <v>20.094290000000001</v>
      </c>
      <c r="K304" s="66">
        <v>0</v>
      </c>
      <c r="L304" s="66">
        <v>0.66669999999999996</v>
      </c>
      <c r="M304" s="66">
        <v>0</v>
      </c>
      <c r="N304" s="66">
        <v>0.77780000000000005</v>
      </c>
      <c r="O304" s="66" t="s">
        <v>35</v>
      </c>
      <c r="P304" s="66" t="s">
        <v>35</v>
      </c>
      <c r="Q304" s="66" t="s">
        <v>35</v>
      </c>
      <c r="R304" s="66" t="s">
        <v>35</v>
      </c>
      <c r="S304" s="6"/>
      <c r="T304" s="7"/>
      <c r="U304" s="6"/>
      <c r="V304" s="6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31">
        <v>148</v>
      </c>
      <c r="B305" s="31">
        <v>302</v>
      </c>
      <c r="C305" s="64">
        <v>0.80540199999999995</v>
      </c>
      <c r="D305" s="27" t="s">
        <v>247</v>
      </c>
      <c r="E305" s="27" t="s">
        <v>17</v>
      </c>
      <c r="F305" s="31">
        <v>21</v>
      </c>
      <c r="G305" s="31">
        <v>1</v>
      </c>
      <c r="H305" s="31">
        <v>12</v>
      </c>
      <c r="I305" s="66">
        <v>0.57140000000000002</v>
      </c>
      <c r="J305" s="67">
        <v>51.422840000000001</v>
      </c>
      <c r="K305" s="66">
        <v>0.28570000000000001</v>
      </c>
      <c r="L305" s="66">
        <v>0.28570000000000001</v>
      </c>
      <c r="M305" s="66">
        <v>0</v>
      </c>
      <c r="N305" s="66">
        <v>0</v>
      </c>
      <c r="O305" s="66">
        <v>0</v>
      </c>
      <c r="P305" s="66">
        <v>0</v>
      </c>
      <c r="Q305" s="66">
        <v>0</v>
      </c>
      <c r="R305" s="66">
        <v>0</v>
      </c>
      <c r="S305" s="1"/>
      <c r="T305" s="7"/>
      <c r="U305" s="1"/>
      <c r="V305" s="1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31">
        <v>750</v>
      </c>
      <c r="B306" s="31">
        <v>303</v>
      </c>
      <c r="C306" s="64">
        <v>0.79151499999999997</v>
      </c>
      <c r="D306" s="27" t="s">
        <v>247</v>
      </c>
      <c r="E306" s="27" t="s">
        <v>22</v>
      </c>
      <c r="F306" s="31">
        <v>6</v>
      </c>
      <c r="G306" s="31">
        <v>0</v>
      </c>
      <c r="H306" s="31">
        <v>5</v>
      </c>
      <c r="I306" s="66">
        <v>0.83330000000000004</v>
      </c>
      <c r="J306" s="67">
        <v>22.619399999999999</v>
      </c>
      <c r="K306" s="66">
        <v>0.33329999999999999</v>
      </c>
      <c r="L306" s="66">
        <v>0.33329999999999999</v>
      </c>
      <c r="M306" s="66">
        <v>0.16669999999999999</v>
      </c>
      <c r="N306" s="66">
        <v>0.16669999999999999</v>
      </c>
      <c r="O306" s="66" t="s">
        <v>35</v>
      </c>
      <c r="P306" s="66" t="s">
        <v>35</v>
      </c>
      <c r="Q306" s="66" t="s">
        <v>35</v>
      </c>
      <c r="R306" s="66" t="s">
        <v>35</v>
      </c>
      <c r="S306" s="1"/>
      <c r="T306" s="7"/>
      <c r="U306" s="1"/>
      <c r="V306" s="1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31">
        <v>643</v>
      </c>
      <c r="B307" s="31">
        <v>304</v>
      </c>
      <c r="C307" s="64">
        <v>0.78827100000000005</v>
      </c>
      <c r="D307" s="27" t="s">
        <v>247</v>
      </c>
      <c r="E307" s="27" t="s">
        <v>34</v>
      </c>
      <c r="F307" s="31">
        <v>8</v>
      </c>
      <c r="G307" s="31">
        <v>1</v>
      </c>
      <c r="H307" s="31">
        <v>2</v>
      </c>
      <c r="I307" s="66">
        <v>0.25</v>
      </c>
      <c r="J307" s="67">
        <v>44.435099999999998</v>
      </c>
      <c r="K307" s="66">
        <v>0</v>
      </c>
      <c r="L307" s="66">
        <v>0.5</v>
      </c>
      <c r="M307" s="66">
        <v>0</v>
      </c>
      <c r="N307" s="66">
        <v>1</v>
      </c>
      <c r="O307" s="66">
        <v>0</v>
      </c>
      <c r="P307" s="66">
        <v>0</v>
      </c>
      <c r="Q307" s="66">
        <v>0</v>
      </c>
      <c r="R307" s="66">
        <v>1</v>
      </c>
      <c r="S307" s="1"/>
      <c r="T307" s="7"/>
      <c r="U307" s="1"/>
      <c r="V307" s="1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31">
        <v>772</v>
      </c>
      <c r="B308" s="31">
        <v>305</v>
      </c>
      <c r="C308" s="64">
        <v>0.77942400000000001</v>
      </c>
      <c r="D308" s="27" t="s">
        <v>247</v>
      </c>
      <c r="E308" s="27" t="s">
        <v>34</v>
      </c>
      <c r="F308" s="31">
        <v>7</v>
      </c>
      <c r="G308" s="31">
        <v>0</v>
      </c>
      <c r="H308" s="31">
        <v>4</v>
      </c>
      <c r="I308" s="66">
        <v>0.57140000000000002</v>
      </c>
      <c r="J308" s="67">
        <v>58.13749</v>
      </c>
      <c r="K308" s="66">
        <v>0</v>
      </c>
      <c r="L308" s="66">
        <v>0.57140000000000002</v>
      </c>
      <c r="M308" s="66">
        <v>0</v>
      </c>
      <c r="N308" s="66">
        <v>0.85709999999999997</v>
      </c>
      <c r="O308" s="66" t="s">
        <v>35</v>
      </c>
      <c r="P308" s="66" t="s">
        <v>35</v>
      </c>
      <c r="Q308" s="66" t="s">
        <v>35</v>
      </c>
      <c r="R308" s="66" t="s">
        <v>35</v>
      </c>
      <c r="S308" s="1"/>
      <c r="T308" s="7"/>
      <c r="U308" s="1"/>
      <c r="V308" s="1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31">
        <v>478</v>
      </c>
      <c r="B309" s="31">
        <v>306</v>
      </c>
      <c r="C309" s="64">
        <v>0.772142</v>
      </c>
      <c r="D309" s="27" t="s">
        <v>247</v>
      </c>
      <c r="E309" s="27" t="s">
        <v>14</v>
      </c>
      <c r="F309" s="31">
        <v>6</v>
      </c>
      <c r="G309" s="31">
        <v>0</v>
      </c>
      <c r="H309" s="31">
        <v>2</v>
      </c>
      <c r="I309" s="66">
        <v>0.33329999999999999</v>
      </c>
      <c r="J309" s="67">
        <v>36.217280000000002</v>
      </c>
      <c r="K309" s="66">
        <v>0</v>
      </c>
      <c r="L309" s="66">
        <v>0</v>
      </c>
      <c r="M309" s="66">
        <v>0</v>
      </c>
      <c r="N309" s="66">
        <v>0</v>
      </c>
      <c r="O309" s="66" t="s">
        <v>35</v>
      </c>
      <c r="P309" s="66" t="s">
        <v>35</v>
      </c>
      <c r="Q309" s="66" t="s">
        <v>35</v>
      </c>
      <c r="R309" s="66" t="s">
        <v>35</v>
      </c>
      <c r="S309" s="1"/>
      <c r="T309" s="7"/>
      <c r="U309" s="1"/>
      <c r="V309" s="1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31">
        <v>405</v>
      </c>
      <c r="B310" s="31">
        <v>307</v>
      </c>
      <c r="C310" s="64">
        <v>0.77202199999999999</v>
      </c>
      <c r="D310" s="27" t="s">
        <v>247</v>
      </c>
      <c r="E310" s="27" t="s">
        <v>17</v>
      </c>
      <c r="F310" s="31">
        <v>23</v>
      </c>
      <c r="G310" s="31">
        <v>1</v>
      </c>
      <c r="H310" s="31">
        <v>6</v>
      </c>
      <c r="I310" s="66">
        <v>0.26090000000000002</v>
      </c>
      <c r="J310" s="67">
        <v>29.09273</v>
      </c>
      <c r="K310" s="66">
        <v>0</v>
      </c>
      <c r="L310" s="66">
        <v>0</v>
      </c>
      <c r="M310" s="66">
        <v>0</v>
      </c>
      <c r="N310" s="66">
        <v>0</v>
      </c>
      <c r="O310" s="66">
        <v>0</v>
      </c>
      <c r="P310" s="66">
        <v>0</v>
      </c>
      <c r="Q310" s="66">
        <v>0</v>
      </c>
      <c r="R310" s="66">
        <v>0</v>
      </c>
      <c r="S310" s="6"/>
      <c r="T310" s="7"/>
      <c r="U310" s="6"/>
      <c r="V310" s="6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31">
        <v>521</v>
      </c>
      <c r="B311" s="31">
        <v>308</v>
      </c>
      <c r="C311" s="64">
        <v>0.75424400000000003</v>
      </c>
      <c r="D311" s="27" t="s">
        <v>247</v>
      </c>
      <c r="E311" s="27" t="s">
        <v>34</v>
      </c>
      <c r="F311" s="31">
        <v>6</v>
      </c>
      <c r="G311" s="31">
        <v>0</v>
      </c>
      <c r="H311" s="31">
        <v>2</v>
      </c>
      <c r="I311" s="66">
        <v>0.33329999999999999</v>
      </c>
      <c r="J311" s="67">
        <v>19.492599999999999</v>
      </c>
      <c r="K311" s="66">
        <v>0</v>
      </c>
      <c r="L311" s="66">
        <v>0.16669999999999999</v>
      </c>
      <c r="M311" s="66">
        <v>0</v>
      </c>
      <c r="N311" s="66">
        <v>0.33329999999999999</v>
      </c>
      <c r="O311" s="66" t="s">
        <v>35</v>
      </c>
      <c r="P311" s="66" t="s">
        <v>35</v>
      </c>
      <c r="Q311" s="66" t="s">
        <v>35</v>
      </c>
      <c r="R311" s="66" t="s">
        <v>35</v>
      </c>
      <c r="S311" s="1"/>
      <c r="T311" s="7"/>
      <c r="U311" s="1"/>
      <c r="V311" s="1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31">
        <v>361</v>
      </c>
      <c r="B312" s="31">
        <v>309</v>
      </c>
      <c r="C312" s="64">
        <v>0.74836499999999995</v>
      </c>
      <c r="D312" s="27" t="s">
        <v>247</v>
      </c>
      <c r="E312" s="27" t="s">
        <v>22</v>
      </c>
      <c r="F312" s="31">
        <v>7</v>
      </c>
      <c r="G312" s="31">
        <v>1</v>
      </c>
      <c r="H312" s="31">
        <v>2</v>
      </c>
      <c r="I312" s="66">
        <v>0.28570000000000001</v>
      </c>
      <c r="J312" s="67">
        <v>15.45678</v>
      </c>
      <c r="K312" s="66">
        <v>0</v>
      </c>
      <c r="L312" s="66">
        <v>0.42859999999999998</v>
      </c>
      <c r="M312" s="66">
        <v>0</v>
      </c>
      <c r="N312" s="66">
        <v>0</v>
      </c>
      <c r="O312" s="66">
        <v>0</v>
      </c>
      <c r="P312" s="66">
        <v>0</v>
      </c>
      <c r="Q312" s="66">
        <v>0</v>
      </c>
      <c r="R312" s="66">
        <v>0</v>
      </c>
      <c r="S312" s="1"/>
      <c r="T312" s="7"/>
      <c r="U312" s="1"/>
      <c r="V312" s="1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31">
        <v>434</v>
      </c>
      <c r="B313" s="31">
        <v>310</v>
      </c>
      <c r="C313" s="64">
        <v>0.74738400000000005</v>
      </c>
      <c r="D313" s="27" t="s">
        <v>247</v>
      </c>
      <c r="E313" s="27" t="s">
        <v>22</v>
      </c>
      <c r="F313" s="31">
        <v>6</v>
      </c>
      <c r="G313" s="31">
        <v>0</v>
      </c>
      <c r="H313" s="31">
        <v>4</v>
      </c>
      <c r="I313" s="66">
        <v>0.66669999999999996</v>
      </c>
      <c r="J313" s="67">
        <v>6.9936749999999996</v>
      </c>
      <c r="K313" s="66">
        <v>0</v>
      </c>
      <c r="L313" s="66">
        <v>0</v>
      </c>
      <c r="M313" s="66">
        <v>0</v>
      </c>
      <c r="N313" s="66">
        <v>0</v>
      </c>
      <c r="O313" s="66" t="s">
        <v>35</v>
      </c>
      <c r="P313" s="66" t="s">
        <v>35</v>
      </c>
      <c r="Q313" s="66" t="s">
        <v>35</v>
      </c>
      <c r="R313" s="66" t="s">
        <v>35</v>
      </c>
      <c r="S313" s="1"/>
      <c r="T313" s="7"/>
      <c r="U313" s="1"/>
      <c r="V313" s="1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31">
        <v>41</v>
      </c>
      <c r="B314" s="31">
        <v>311</v>
      </c>
      <c r="C314" s="64">
        <v>0.74046800000000002</v>
      </c>
      <c r="D314" s="27" t="s">
        <v>247</v>
      </c>
      <c r="E314" s="27" t="s">
        <v>82</v>
      </c>
      <c r="F314" s="31">
        <v>100</v>
      </c>
      <c r="G314" s="31">
        <v>6</v>
      </c>
      <c r="H314" s="31">
        <v>20</v>
      </c>
      <c r="I314" s="66">
        <v>0.2</v>
      </c>
      <c r="J314" s="67">
        <v>65.891279999999995</v>
      </c>
      <c r="K314" s="66">
        <v>0.14000000000000001</v>
      </c>
      <c r="L314" s="66">
        <v>0.25</v>
      </c>
      <c r="M314" s="66">
        <v>0.2</v>
      </c>
      <c r="N314" s="66">
        <v>0.2</v>
      </c>
      <c r="O314" s="66">
        <v>0</v>
      </c>
      <c r="P314" s="66">
        <v>0.16669999999999999</v>
      </c>
      <c r="Q314" s="66">
        <v>0</v>
      </c>
      <c r="R314" s="66">
        <v>0</v>
      </c>
      <c r="S314" s="6"/>
      <c r="T314" s="7"/>
      <c r="U314" s="6"/>
      <c r="V314" s="6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31">
        <v>113</v>
      </c>
      <c r="B315" s="31">
        <v>312</v>
      </c>
      <c r="C315" s="64">
        <v>0.73942699999999995</v>
      </c>
      <c r="D315" s="27" t="s">
        <v>247</v>
      </c>
      <c r="E315" s="27" t="s">
        <v>17</v>
      </c>
      <c r="F315" s="31">
        <v>10</v>
      </c>
      <c r="G315" s="31">
        <v>0</v>
      </c>
      <c r="H315" s="31">
        <v>0</v>
      </c>
      <c r="I315" s="66">
        <v>0</v>
      </c>
      <c r="J315" s="67">
        <v>30.27655</v>
      </c>
      <c r="K315" s="66">
        <v>0.3</v>
      </c>
      <c r="L315" s="66">
        <v>0.3</v>
      </c>
      <c r="M315" s="66">
        <v>0.2</v>
      </c>
      <c r="N315" s="66">
        <v>0.2</v>
      </c>
      <c r="O315" s="66" t="s">
        <v>35</v>
      </c>
      <c r="P315" s="66" t="s">
        <v>35</v>
      </c>
      <c r="Q315" s="66" t="s">
        <v>35</v>
      </c>
      <c r="R315" s="66" t="s">
        <v>35</v>
      </c>
      <c r="S315" s="1"/>
      <c r="T315" s="7"/>
      <c r="U315" s="1"/>
      <c r="V315" s="1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31">
        <v>154</v>
      </c>
      <c r="B316" s="31">
        <v>313</v>
      </c>
      <c r="C316" s="64">
        <v>0.73526100000000005</v>
      </c>
      <c r="D316" s="27" t="s">
        <v>247</v>
      </c>
      <c r="E316" s="27" t="s">
        <v>22</v>
      </c>
      <c r="F316" s="31">
        <v>15</v>
      </c>
      <c r="G316" s="31">
        <v>1</v>
      </c>
      <c r="H316" s="31">
        <v>5</v>
      </c>
      <c r="I316" s="66">
        <v>0.33329999999999999</v>
      </c>
      <c r="J316" s="67">
        <v>29.653199999999998</v>
      </c>
      <c r="K316" s="66">
        <v>0</v>
      </c>
      <c r="L316" s="66">
        <v>0</v>
      </c>
      <c r="M316" s="66">
        <v>0</v>
      </c>
      <c r="N316" s="66">
        <v>0</v>
      </c>
      <c r="O316" s="66">
        <v>0</v>
      </c>
      <c r="P316" s="66">
        <v>0</v>
      </c>
      <c r="Q316" s="66">
        <v>0</v>
      </c>
      <c r="R316" s="66">
        <v>0</v>
      </c>
      <c r="S316" s="1"/>
      <c r="T316" s="7"/>
      <c r="U316" s="1"/>
      <c r="V316" s="1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31">
        <v>452</v>
      </c>
      <c r="B317" s="31">
        <v>314</v>
      </c>
      <c r="C317" s="64">
        <v>0.735151</v>
      </c>
      <c r="D317" s="27" t="s">
        <v>247</v>
      </c>
      <c r="E317" s="27" t="s">
        <v>82</v>
      </c>
      <c r="F317" s="31">
        <v>8</v>
      </c>
      <c r="G317" s="31">
        <v>1</v>
      </c>
      <c r="H317" s="31">
        <v>0</v>
      </c>
      <c r="I317" s="66">
        <v>0</v>
      </c>
      <c r="J317" s="67">
        <v>4.7458790000000004</v>
      </c>
      <c r="K317" s="66">
        <v>0</v>
      </c>
      <c r="L317" s="66">
        <v>0</v>
      </c>
      <c r="M317" s="66">
        <v>0</v>
      </c>
      <c r="N317" s="66">
        <v>0</v>
      </c>
      <c r="O317" s="66">
        <v>0</v>
      </c>
      <c r="P317" s="66">
        <v>0</v>
      </c>
      <c r="Q317" s="66">
        <v>0</v>
      </c>
      <c r="R317" s="66">
        <v>0</v>
      </c>
      <c r="S317" s="1"/>
      <c r="T317" s="7"/>
      <c r="U317" s="1"/>
      <c r="V317" s="1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31">
        <v>387</v>
      </c>
      <c r="B318" s="31">
        <v>315</v>
      </c>
      <c r="C318" s="64">
        <v>0.73457499999999998</v>
      </c>
      <c r="D318" s="27" t="s">
        <v>247</v>
      </c>
      <c r="E318" s="27" t="s">
        <v>17</v>
      </c>
      <c r="F318" s="31">
        <v>6</v>
      </c>
      <c r="G318" s="31">
        <v>0</v>
      </c>
      <c r="H318" s="31">
        <v>4</v>
      </c>
      <c r="I318" s="66">
        <v>0.66669999999999996</v>
      </c>
      <c r="J318" s="67">
        <v>10.008699999999999</v>
      </c>
      <c r="K318" s="66">
        <v>0.66669999999999996</v>
      </c>
      <c r="L318" s="66">
        <v>0.66669999999999996</v>
      </c>
      <c r="M318" s="66">
        <v>0.16669999999999999</v>
      </c>
      <c r="N318" s="66">
        <v>0.16669999999999999</v>
      </c>
      <c r="O318" s="66" t="s">
        <v>35</v>
      </c>
      <c r="P318" s="66" t="s">
        <v>35</v>
      </c>
      <c r="Q318" s="66" t="s">
        <v>35</v>
      </c>
      <c r="R318" s="66" t="s">
        <v>35</v>
      </c>
      <c r="S318" s="1"/>
      <c r="T318" s="7"/>
      <c r="U318" s="1"/>
      <c r="V318" s="1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31">
        <v>120</v>
      </c>
      <c r="B319" s="31">
        <v>316</v>
      </c>
      <c r="C319" s="64">
        <v>0.72631199999999996</v>
      </c>
      <c r="D319" s="27" t="s">
        <v>247</v>
      </c>
      <c r="E319" s="27" t="s">
        <v>22</v>
      </c>
      <c r="F319" s="31">
        <v>134</v>
      </c>
      <c r="G319" s="31">
        <v>7</v>
      </c>
      <c r="H319" s="31">
        <v>72</v>
      </c>
      <c r="I319" s="66">
        <v>0.5373</v>
      </c>
      <c r="J319" s="67">
        <v>73.69453</v>
      </c>
      <c r="K319" s="66">
        <v>3.73E-2</v>
      </c>
      <c r="L319" s="66">
        <v>0.15670000000000001</v>
      </c>
      <c r="M319" s="66">
        <v>0</v>
      </c>
      <c r="N319" s="66">
        <v>3.73E-2</v>
      </c>
      <c r="O319" s="66">
        <v>0.1429</v>
      </c>
      <c r="P319" s="66">
        <v>0.1429</v>
      </c>
      <c r="Q319" s="66">
        <v>0</v>
      </c>
      <c r="R319" s="66">
        <v>0</v>
      </c>
      <c r="S319" s="1"/>
      <c r="T319" s="7"/>
      <c r="U319" s="1"/>
      <c r="V319" s="1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31">
        <v>98</v>
      </c>
      <c r="B320" s="31">
        <v>317</v>
      </c>
      <c r="C320" s="64">
        <v>0.72143999999999997</v>
      </c>
      <c r="D320" s="27" t="s">
        <v>247</v>
      </c>
      <c r="E320" s="27" t="s">
        <v>14</v>
      </c>
      <c r="F320" s="31">
        <v>92</v>
      </c>
      <c r="G320" s="31">
        <v>2</v>
      </c>
      <c r="H320" s="31">
        <v>11</v>
      </c>
      <c r="I320" s="66">
        <v>0.1196</v>
      </c>
      <c r="J320" s="67">
        <v>111.7809</v>
      </c>
      <c r="K320" s="66">
        <v>0.73909999999999998</v>
      </c>
      <c r="L320" s="66">
        <v>0.85870000000000002</v>
      </c>
      <c r="M320" s="66">
        <v>0.72829999999999995</v>
      </c>
      <c r="N320" s="66">
        <v>0.85870000000000002</v>
      </c>
      <c r="O320" s="66">
        <v>0</v>
      </c>
      <c r="P320" s="66">
        <v>0.5</v>
      </c>
      <c r="Q320" s="66">
        <v>0</v>
      </c>
      <c r="R320" s="66">
        <v>0.5</v>
      </c>
      <c r="S320" s="1"/>
      <c r="T320" s="7"/>
      <c r="U320" s="1"/>
      <c r="V320" s="1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31">
        <v>237</v>
      </c>
      <c r="B321" s="31">
        <v>318</v>
      </c>
      <c r="C321" s="64">
        <v>0.72079899999999997</v>
      </c>
      <c r="D321" s="27" t="s">
        <v>247</v>
      </c>
      <c r="E321" s="27" t="s">
        <v>14</v>
      </c>
      <c r="F321" s="31">
        <v>28</v>
      </c>
      <c r="G321" s="31">
        <v>3</v>
      </c>
      <c r="H321" s="31">
        <v>19</v>
      </c>
      <c r="I321" s="66">
        <v>0.67859999999999998</v>
      </c>
      <c r="J321" s="67">
        <v>106.2252</v>
      </c>
      <c r="K321" s="66">
        <v>7.1400000000000005E-2</v>
      </c>
      <c r="L321" s="66">
        <v>0.17860000000000001</v>
      </c>
      <c r="M321" s="66">
        <v>3.5700000000000003E-2</v>
      </c>
      <c r="N321" s="66">
        <v>0.1071</v>
      </c>
      <c r="O321" s="66">
        <v>0</v>
      </c>
      <c r="P321" s="66">
        <v>0.33329999999999999</v>
      </c>
      <c r="Q321" s="66">
        <v>0</v>
      </c>
      <c r="R321" s="66">
        <v>0</v>
      </c>
      <c r="S321" s="1"/>
      <c r="T321" s="7"/>
      <c r="U321" s="1"/>
      <c r="V321" s="1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31">
        <v>216</v>
      </c>
      <c r="B322" s="31">
        <v>319</v>
      </c>
      <c r="C322" s="64">
        <v>0.703488</v>
      </c>
      <c r="D322" s="27" t="s">
        <v>247</v>
      </c>
      <c r="E322" s="27" t="s">
        <v>82</v>
      </c>
      <c r="F322" s="31">
        <v>7</v>
      </c>
      <c r="G322" s="31">
        <v>1</v>
      </c>
      <c r="H322" s="31">
        <v>1</v>
      </c>
      <c r="I322" s="66">
        <v>0.1429</v>
      </c>
      <c r="J322" s="67">
        <v>22.779150000000001</v>
      </c>
      <c r="K322" s="66">
        <v>0</v>
      </c>
      <c r="L322" s="66">
        <v>0.1429</v>
      </c>
      <c r="M322" s="66">
        <v>0</v>
      </c>
      <c r="N322" s="66">
        <v>0.1429</v>
      </c>
      <c r="O322" s="66">
        <v>0</v>
      </c>
      <c r="P322" s="66">
        <v>0</v>
      </c>
      <c r="Q322" s="66">
        <v>0</v>
      </c>
      <c r="R322" s="66">
        <v>0</v>
      </c>
      <c r="S322" s="1"/>
      <c r="T322" s="7"/>
      <c r="U322" s="1"/>
      <c r="V322" s="1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31">
        <v>576</v>
      </c>
      <c r="B323" s="31">
        <v>320</v>
      </c>
      <c r="C323" s="64">
        <v>0.69918100000000005</v>
      </c>
      <c r="D323" s="27" t="s">
        <v>247</v>
      </c>
      <c r="E323" s="27" t="s">
        <v>17</v>
      </c>
      <c r="F323" s="31">
        <v>6</v>
      </c>
      <c r="G323" s="31">
        <v>1</v>
      </c>
      <c r="H323" s="31">
        <v>6</v>
      </c>
      <c r="I323" s="66">
        <v>1</v>
      </c>
      <c r="J323" s="67">
        <v>7.9901879999999998</v>
      </c>
      <c r="K323" s="66">
        <v>0.16669999999999999</v>
      </c>
      <c r="L323" s="66">
        <v>0.16669999999999999</v>
      </c>
      <c r="M323" s="66">
        <v>0</v>
      </c>
      <c r="N323" s="66">
        <v>0</v>
      </c>
      <c r="O323" s="66">
        <v>1</v>
      </c>
      <c r="P323" s="66">
        <v>1</v>
      </c>
      <c r="Q323" s="66">
        <v>0</v>
      </c>
      <c r="R323" s="66">
        <v>0</v>
      </c>
      <c r="S323" s="6"/>
      <c r="T323" s="7"/>
      <c r="U323" s="6"/>
      <c r="V323" s="6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31">
        <v>242</v>
      </c>
      <c r="B324" s="31">
        <v>321</v>
      </c>
      <c r="C324" s="64">
        <v>0.69412300000000005</v>
      </c>
      <c r="D324" s="27" t="s">
        <v>247</v>
      </c>
      <c r="E324" s="27" t="s">
        <v>82</v>
      </c>
      <c r="F324" s="31">
        <v>6</v>
      </c>
      <c r="G324" s="31">
        <v>0</v>
      </c>
      <c r="H324" s="31">
        <v>4</v>
      </c>
      <c r="I324" s="66">
        <v>0.66669999999999996</v>
      </c>
      <c r="J324" s="67">
        <v>19.567679999999999</v>
      </c>
      <c r="K324" s="66">
        <v>0</v>
      </c>
      <c r="L324" s="66">
        <v>0</v>
      </c>
      <c r="M324" s="66">
        <v>0</v>
      </c>
      <c r="N324" s="66">
        <v>0.16669999999999999</v>
      </c>
      <c r="O324" s="66" t="s">
        <v>35</v>
      </c>
      <c r="P324" s="66" t="s">
        <v>35</v>
      </c>
      <c r="Q324" s="66" t="s">
        <v>35</v>
      </c>
      <c r="R324" s="66" t="s">
        <v>35</v>
      </c>
      <c r="S324" s="6"/>
      <c r="T324" s="7"/>
      <c r="U324" s="6"/>
      <c r="V324" s="6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31">
        <v>103</v>
      </c>
      <c r="B325" s="31">
        <v>322</v>
      </c>
      <c r="C325" s="64">
        <v>0.68469000000000002</v>
      </c>
      <c r="D325" s="27" t="s">
        <v>247</v>
      </c>
      <c r="E325" s="27" t="s">
        <v>17</v>
      </c>
      <c r="F325" s="31">
        <v>27</v>
      </c>
      <c r="G325" s="31">
        <v>1</v>
      </c>
      <c r="H325" s="31">
        <v>7</v>
      </c>
      <c r="I325" s="66">
        <v>0.25929999999999997</v>
      </c>
      <c r="J325" s="67">
        <v>31.86647</v>
      </c>
      <c r="K325" s="66">
        <v>3.6999999999999998E-2</v>
      </c>
      <c r="L325" s="66">
        <v>3.6999999999999998E-2</v>
      </c>
      <c r="M325" s="66">
        <v>0</v>
      </c>
      <c r="N325" s="66">
        <v>7.4099999999999999E-2</v>
      </c>
      <c r="O325" s="66">
        <v>0</v>
      </c>
      <c r="P325" s="66">
        <v>0</v>
      </c>
      <c r="Q325" s="66">
        <v>0</v>
      </c>
      <c r="R325" s="66">
        <v>0</v>
      </c>
      <c r="S325" s="6"/>
      <c r="T325" s="7"/>
      <c r="U325" s="6"/>
      <c r="V325" s="6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31">
        <v>230</v>
      </c>
      <c r="B326" s="31">
        <v>323</v>
      </c>
      <c r="C326" s="64">
        <v>0.67466400000000004</v>
      </c>
      <c r="D326" s="27" t="s">
        <v>247</v>
      </c>
      <c r="E326" s="27" t="s">
        <v>22</v>
      </c>
      <c r="F326" s="31">
        <v>23</v>
      </c>
      <c r="G326" s="31">
        <v>2</v>
      </c>
      <c r="H326" s="31">
        <v>10</v>
      </c>
      <c r="I326" s="66">
        <v>0.43480000000000002</v>
      </c>
      <c r="J326" s="67">
        <v>14.15757</v>
      </c>
      <c r="K326" s="66">
        <v>4.3499999999999997E-2</v>
      </c>
      <c r="L326" s="66">
        <v>4.3499999999999997E-2</v>
      </c>
      <c r="M326" s="66">
        <v>0</v>
      </c>
      <c r="N326" s="66">
        <v>0</v>
      </c>
      <c r="O326" s="66">
        <v>0</v>
      </c>
      <c r="P326" s="66">
        <v>0</v>
      </c>
      <c r="Q326" s="66">
        <v>0</v>
      </c>
      <c r="R326" s="66">
        <v>0</v>
      </c>
      <c r="S326" s="6"/>
      <c r="T326" s="7"/>
      <c r="U326" s="6"/>
      <c r="V326" s="6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31">
        <v>189</v>
      </c>
      <c r="B327" s="31">
        <v>324</v>
      </c>
      <c r="C327" s="64">
        <v>0.67308400000000002</v>
      </c>
      <c r="D327" s="27" t="s">
        <v>247</v>
      </c>
      <c r="E327" s="27" t="s">
        <v>14</v>
      </c>
      <c r="F327" s="31">
        <v>133</v>
      </c>
      <c r="G327" s="31">
        <v>7</v>
      </c>
      <c r="H327" s="31">
        <v>2</v>
      </c>
      <c r="I327" s="66">
        <v>1.4999999999999999E-2</v>
      </c>
      <c r="J327" s="67">
        <v>141.7071</v>
      </c>
      <c r="K327" s="66">
        <v>0.97740000000000005</v>
      </c>
      <c r="L327" s="66">
        <v>0.99250000000000005</v>
      </c>
      <c r="M327" s="66">
        <v>0.97740000000000005</v>
      </c>
      <c r="N327" s="66">
        <v>0.98499999999999999</v>
      </c>
      <c r="O327" s="66">
        <v>1</v>
      </c>
      <c r="P327" s="66">
        <v>1</v>
      </c>
      <c r="Q327" s="66">
        <v>1</v>
      </c>
      <c r="R327" s="66">
        <v>1</v>
      </c>
      <c r="S327" s="1"/>
      <c r="T327" s="7"/>
      <c r="U327" s="1"/>
      <c r="V327" s="1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31">
        <v>496</v>
      </c>
      <c r="B328" s="31">
        <v>325</v>
      </c>
      <c r="C328" s="64">
        <v>0.66922300000000001</v>
      </c>
      <c r="D328" s="27" t="s">
        <v>247</v>
      </c>
      <c r="E328" s="27" t="s">
        <v>22</v>
      </c>
      <c r="F328" s="31">
        <v>10</v>
      </c>
      <c r="G328" s="31">
        <v>0</v>
      </c>
      <c r="H328" s="31">
        <v>5</v>
      </c>
      <c r="I328" s="66">
        <v>0.5</v>
      </c>
      <c r="J328" s="67">
        <v>14.77416</v>
      </c>
      <c r="K328" s="66">
        <v>0</v>
      </c>
      <c r="L328" s="66">
        <v>0</v>
      </c>
      <c r="M328" s="66">
        <v>0</v>
      </c>
      <c r="N328" s="66">
        <v>0</v>
      </c>
      <c r="O328" s="66" t="s">
        <v>35</v>
      </c>
      <c r="P328" s="66" t="s">
        <v>35</v>
      </c>
      <c r="Q328" s="66" t="s">
        <v>35</v>
      </c>
      <c r="R328" s="66" t="s">
        <v>35</v>
      </c>
      <c r="S328" s="1"/>
      <c r="T328" s="7"/>
      <c r="U328" s="1"/>
      <c r="V328" s="1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31">
        <v>142</v>
      </c>
      <c r="B329" s="31">
        <v>326</v>
      </c>
      <c r="C329" s="64">
        <v>0.66652800000000001</v>
      </c>
      <c r="D329" s="27" t="s">
        <v>247</v>
      </c>
      <c r="E329" s="27" t="s">
        <v>17</v>
      </c>
      <c r="F329" s="31">
        <v>26</v>
      </c>
      <c r="G329" s="31">
        <v>1</v>
      </c>
      <c r="H329" s="31">
        <v>15</v>
      </c>
      <c r="I329" s="66">
        <v>0.57689999999999997</v>
      </c>
      <c r="J329" s="67">
        <v>19.80639</v>
      </c>
      <c r="K329" s="66">
        <v>0.46150000000000002</v>
      </c>
      <c r="L329" s="66">
        <v>0.46150000000000002</v>
      </c>
      <c r="M329" s="66">
        <v>0.15379999999999999</v>
      </c>
      <c r="N329" s="66">
        <v>0.15379999999999999</v>
      </c>
      <c r="O329" s="66">
        <v>0</v>
      </c>
      <c r="P329" s="66">
        <v>0</v>
      </c>
      <c r="Q329" s="66">
        <v>0</v>
      </c>
      <c r="R329" s="66">
        <v>0</v>
      </c>
      <c r="S329" s="1"/>
      <c r="T329" s="7"/>
      <c r="U329" s="1"/>
      <c r="V329" s="1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31">
        <v>96</v>
      </c>
      <c r="B330" s="31">
        <v>327</v>
      </c>
      <c r="C330" s="64">
        <v>0.66088499999999994</v>
      </c>
      <c r="D330" s="27" t="s">
        <v>247</v>
      </c>
      <c r="E330" s="27" t="s">
        <v>22</v>
      </c>
      <c r="F330" s="31">
        <v>13</v>
      </c>
      <c r="G330" s="31">
        <v>1</v>
      </c>
      <c r="H330" s="31">
        <v>2</v>
      </c>
      <c r="I330" s="66">
        <v>0.15379999999999999</v>
      </c>
      <c r="J330" s="67">
        <v>22.37679</v>
      </c>
      <c r="K330" s="66">
        <v>0</v>
      </c>
      <c r="L330" s="66">
        <v>0</v>
      </c>
      <c r="M330" s="66">
        <v>0</v>
      </c>
      <c r="N330" s="66">
        <v>0</v>
      </c>
      <c r="O330" s="66">
        <v>0</v>
      </c>
      <c r="P330" s="66">
        <v>0</v>
      </c>
      <c r="Q330" s="66">
        <v>0</v>
      </c>
      <c r="R330" s="66">
        <v>0</v>
      </c>
      <c r="S330" s="1"/>
      <c r="T330" s="7"/>
      <c r="U330" s="1"/>
      <c r="V330" s="1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31">
        <v>73</v>
      </c>
      <c r="B331" s="31">
        <v>328</v>
      </c>
      <c r="C331" s="64">
        <v>0.65533200000000003</v>
      </c>
      <c r="D331" s="27" t="s">
        <v>247</v>
      </c>
      <c r="E331" s="27" t="s">
        <v>22</v>
      </c>
      <c r="F331" s="31">
        <v>74</v>
      </c>
      <c r="G331" s="31">
        <v>5</v>
      </c>
      <c r="H331" s="31">
        <v>38</v>
      </c>
      <c r="I331" s="66">
        <v>0.51349999999999996</v>
      </c>
      <c r="J331" s="67">
        <v>43.466320000000003</v>
      </c>
      <c r="K331" s="66">
        <v>8.1100000000000005E-2</v>
      </c>
      <c r="L331" s="66">
        <v>0.2432</v>
      </c>
      <c r="M331" s="66">
        <v>0</v>
      </c>
      <c r="N331" s="66">
        <v>1.35E-2</v>
      </c>
      <c r="O331" s="66">
        <v>0</v>
      </c>
      <c r="P331" s="66">
        <v>0.2</v>
      </c>
      <c r="Q331" s="66">
        <v>0</v>
      </c>
      <c r="R331" s="66">
        <v>0</v>
      </c>
      <c r="S331" s="6"/>
      <c r="T331" s="7"/>
      <c r="U331" s="6"/>
      <c r="V331" s="6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31">
        <v>209</v>
      </c>
      <c r="B332" s="31">
        <v>329</v>
      </c>
      <c r="C332" s="64">
        <v>0.64279200000000003</v>
      </c>
      <c r="D332" s="27" t="s">
        <v>247</v>
      </c>
      <c r="E332" s="27" t="s">
        <v>22</v>
      </c>
      <c r="F332" s="31">
        <v>17</v>
      </c>
      <c r="G332" s="31">
        <v>1</v>
      </c>
      <c r="H332" s="31">
        <v>11</v>
      </c>
      <c r="I332" s="66">
        <v>0.64710000000000001</v>
      </c>
      <c r="J332" s="67">
        <v>14.44247</v>
      </c>
      <c r="K332" s="66">
        <v>0</v>
      </c>
      <c r="L332" s="66">
        <v>5.8799999999999998E-2</v>
      </c>
      <c r="M332" s="66">
        <v>0</v>
      </c>
      <c r="N332" s="66">
        <v>0</v>
      </c>
      <c r="O332" s="66">
        <v>0</v>
      </c>
      <c r="P332" s="66">
        <v>0</v>
      </c>
      <c r="Q332" s="66">
        <v>0</v>
      </c>
      <c r="R332" s="66">
        <v>0</v>
      </c>
      <c r="S332" s="6"/>
      <c r="T332" s="7"/>
      <c r="U332" s="6"/>
      <c r="V332" s="6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31">
        <v>325</v>
      </c>
      <c r="B333" s="31">
        <v>330</v>
      </c>
      <c r="C333" s="64">
        <v>0.64131700000000003</v>
      </c>
      <c r="D333" s="27" t="s">
        <v>247</v>
      </c>
      <c r="E333" s="27" t="s">
        <v>17</v>
      </c>
      <c r="F333" s="31">
        <v>13</v>
      </c>
      <c r="G333" s="31">
        <v>0</v>
      </c>
      <c r="H333" s="31">
        <v>2</v>
      </c>
      <c r="I333" s="66">
        <v>0.15379999999999999</v>
      </c>
      <c r="J333" s="67">
        <v>44.689610000000002</v>
      </c>
      <c r="K333" s="66">
        <v>0</v>
      </c>
      <c r="L333" s="66">
        <v>0</v>
      </c>
      <c r="M333" s="66">
        <v>0</v>
      </c>
      <c r="N333" s="66">
        <v>0</v>
      </c>
      <c r="O333" s="66" t="s">
        <v>35</v>
      </c>
      <c r="P333" s="66" t="s">
        <v>35</v>
      </c>
      <c r="Q333" s="66" t="s">
        <v>35</v>
      </c>
      <c r="R333" s="66" t="s">
        <v>35</v>
      </c>
      <c r="S333" s="1"/>
      <c r="T333" s="7"/>
      <c r="U333" s="1"/>
      <c r="V333" s="1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31">
        <v>495</v>
      </c>
      <c r="B334" s="31">
        <v>331</v>
      </c>
      <c r="C334" s="64">
        <v>0.63621300000000003</v>
      </c>
      <c r="D334" s="27" t="s">
        <v>247</v>
      </c>
      <c r="E334" s="27" t="s">
        <v>82</v>
      </c>
      <c r="F334" s="31">
        <v>9</v>
      </c>
      <c r="G334" s="31">
        <v>0</v>
      </c>
      <c r="H334" s="31">
        <v>1</v>
      </c>
      <c r="I334" s="66">
        <v>0.1111</v>
      </c>
      <c r="J334" s="67">
        <v>22.390280000000001</v>
      </c>
      <c r="K334" s="66">
        <v>0.66669999999999996</v>
      </c>
      <c r="L334" s="66">
        <v>0.66669999999999996</v>
      </c>
      <c r="M334" s="66">
        <v>0.33329999999999999</v>
      </c>
      <c r="N334" s="66">
        <v>0.33329999999999999</v>
      </c>
      <c r="O334" s="66" t="s">
        <v>35</v>
      </c>
      <c r="P334" s="66" t="s">
        <v>35</v>
      </c>
      <c r="Q334" s="66" t="s">
        <v>35</v>
      </c>
      <c r="R334" s="66" t="s">
        <v>35</v>
      </c>
      <c r="S334" s="1"/>
      <c r="T334" s="7"/>
      <c r="U334" s="1"/>
      <c r="V334" s="1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31">
        <v>347</v>
      </c>
      <c r="B335" s="31">
        <v>332</v>
      </c>
      <c r="C335" s="64">
        <v>0.62918399999999997</v>
      </c>
      <c r="D335" s="27" t="s">
        <v>247</v>
      </c>
      <c r="E335" s="27" t="s">
        <v>22</v>
      </c>
      <c r="F335" s="31">
        <v>12</v>
      </c>
      <c r="G335" s="31">
        <v>2</v>
      </c>
      <c r="H335" s="31">
        <v>1</v>
      </c>
      <c r="I335" s="66">
        <v>8.3299999999999999E-2</v>
      </c>
      <c r="J335" s="67">
        <v>34.376510000000003</v>
      </c>
      <c r="K335" s="66">
        <v>0</v>
      </c>
      <c r="L335" s="66">
        <v>0.25</v>
      </c>
      <c r="M335" s="66">
        <v>8.3299999999999999E-2</v>
      </c>
      <c r="N335" s="66">
        <v>8.3299999999999999E-2</v>
      </c>
      <c r="O335" s="66">
        <v>0</v>
      </c>
      <c r="P335" s="66">
        <v>0</v>
      </c>
      <c r="Q335" s="66">
        <v>0</v>
      </c>
      <c r="R335" s="66">
        <v>0</v>
      </c>
      <c r="S335" s="1"/>
      <c r="T335" s="7"/>
      <c r="U335" s="1"/>
      <c r="V335" s="1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31">
        <v>201</v>
      </c>
      <c r="B336" s="31">
        <v>333</v>
      </c>
      <c r="C336" s="64">
        <v>0.61465199999999998</v>
      </c>
      <c r="D336" s="27" t="s">
        <v>247</v>
      </c>
      <c r="E336" s="27" t="s">
        <v>22</v>
      </c>
      <c r="F336" s="31">
        <v>39</v>
      </c>
      <c r="G336" s="31">
        <v>4</v>
      </c>
      <c r="H336" s="31">
        <v>20</v>
      </c>
      <c r="I336" s="66">
        <v>0.51280000000000003</v>
      </c>
      <c r="J336" s="67">
        <v>36.93947</v>
      </c>
      <c r="K336" s="66">
        <v>2.5600000000000001E-2</v>
      </c>
      <c r="L336" s="66">
        <v>5.1299999999999998E-2</v>
      </c>
      <c r="M336" s="66">
        <v>0</v>
      </c>
      <c r="N336" s="66">
        <v>2.5600000000000001E-2</v>
      </c>
      <c r="O336" s="66">
        <v>0</v>
      </c>
      <c r="P336" s="66">
        <v>0</v>
      </c>
      <c r="Q336" s="66">
        <v>0</v>
      </c>
      <c r="R336" s="66">
        <v>0</v>
      </c>
      <c r="S336" s="1"/>
      <c r="T336" s="7"/>
      <c r="U336" s="1"/>
      <c r="V336" s="1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31">
        <v>54</v>
      </c>
      <c r="B337" s="31">
        <v>334</v>
      </c>
      <c r="C337" s="64">
        <v>0.607182</v>
      </c>
      <c r="D337" s="27" t="s">
        <v>247</v>
      </c>
      <c r="E337" s="27" t="s">
        <v>17</v>
      </c>
      <c r="F337" s="31">
        <v>18</v>
      </c>
      <c r="G337" s="31">
        <v>1</v>
      </c>
      <c r="H337" s="31">
        <v>1</v>
      </c>
      <c r="I337" s="66">
        <v>5.5599999999999997E-2</v>
      </c>
      <c r="J337" s="67">
        <v>15.300739999999999</v>
      </c>
      <c r="K337" s="66">
        <v>0.44440000000000002</v>
      </c>
      <c r="L337" s="66">
        <v>0.55559999999999998</v>
      </c>
      <c r="M337" s="66">
        <v>0.22220000000000001</v>
      </c>
      <c r="N337" s="66">
        <v>0.61109999999999998</v>
      </c>
      <c r="O337" s="66">
        <v>0</v>
      </c>
      <c r="P337" s="66">
        <v>1</v>
      </c>
      <c r="Q337" s="66">
        <v>0</v>
      </c>
      <c r="R337" s="66">
        <v>1</v>
      </c>
      <c r="S337" s="1"/>
      <c r="T337" s="7"/>
      <c r="U337" s="1"/>
      <c r="V337" s="1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31">
        <v>207</v>
      </c>
      <c r="B338" s="31">
        <v>335</v>
      </c>
      <c r="C338" s="64">
        <v>0.59744699999999995</v>
      </c>
      <c r="D338" s="27" t="s">
        <v>247</v>
      </c>
      <c r="E338" s="27" t="s">
        <v>22</v>
      </c>
      <c r="F338" s="31">
        <v>83</v>
      </c>
      <c r="G338" s="31">
        <v>6</v>
      </c>
      <c r="H338" s="31">
        <v>8</v>
      </c>
      <c r="I338" s="66">
        <v>9.64E-2</v>
      </c>
      <c r="J338" s="67">
        <v>52.001669999999997</v>
      </c>
      <c r="K338" s="66">
        <v>0.20480000000000001</v>
      </c>
      <c r="L338" s="66">
        <v>0.21690000000000001</v>
      </c>
      <c r="M338" s="66">
        <v>0.27710000000000001</v>
      </c>
      <c r="N338" s="66">
        <v>0.3735</v>
      </c>
      <c r="O338" s="66">
        <v>0.16669999999999999</v>
      </c>
      <c r="P338" s="66">
        <v>0.16669999999999999</v>
      </c>
      <c r="Q338" s="66">
        <v>0.16669999999999999</v>
      </c>
      <c r="R338" s="66">
        <v>0.16669999999999999</v>
      </c>
      <c r="S338" s="1"/>
      <c r="T338" s="7"/>
      <c r="U338" s="1"/>
      <c r="V338" s="1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31">
        <v>130</v>
      </c>
      <c r="B339" s="31">
        <v>336</v>
      </c>
      <c r="C339" s="64">
        <v>0.59012900000000001</v>
      </c>
      <c r="D339" s="27" t="s">
        <v>247</v>
      </c>
      <c r="E339" s="27" t="s">
        <v>82</v>
      </c>
      <c r="F339" s="31">
        <v>45</v>
      </c>
      <c r="G339" s="31">
        <v>3</v>
      </c>
      <c r="H339" s="31">
        <v>7</v>
      </c>
      <c r="I339" s="66">
        <v>0.15559999999999999</v>
      </c>
      <c r="J339" s="67">
        <v>42.3675</v>
      </c>
      <c r="K339" s="66">
        <v>0.26669999999999999</v>
      </c>
      <c r="L339" s="66">
        <v>0.28889999999999999</v>
      </c>
      <c r="M339" s="66">
        <v>0.4</v>
      </c>
      <c r="N339" s="66">
        <v>0.4</v>
      </c>
      <c r="O339" s="66">
        <v>0.33329999999999999</v>
      </c>
      <c r="P339" s="66">
        <v>0.33329999999999999</v>
      </c>
      <c r="Q339" s="66">
        <v>0</v>
      </c>
      <c r="R339" s="66">
        <v>0</v>
      </c>
      <c r="S339" s="6"/>
      <c r="T339" s="7"/>
      <c r="U339" s="6"/>
      <c r="V339" s="6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31">
        <v>536</v>
      </c>
      <c r="B340" s="31">
        <v>337</v>
      </c>
      <c r="C340" s="64">
        <v>0.58028599999999997</v>
      </c>
      <c r="D340" s="27" t="s">
        <v>247</v>
      </c>
      <c r="E340" s="27" t="s">
        <v>82</v>
      </c>
      <c r="F340" s="31">
        <v>10</v>
      </c>
      <c r="G340" s="31">
        <v>0</v>
      </c>
      <c r="H340" s="31">
        <v>1</v>
      </c>
      <c r="I340" s="66">
        <v>0.1</v>
      </c>
      <c r="J340" s="67">
        <v>13.379440000000001</v>
      </c>
      <c r="K340" s="66">
        <v>0.5</v>
      </c>
      <c r="L340" s="66">
        <v>0.5</v>
      </c>
      <c r="M340" s="66">
        <v>0.5</v>
      </c>
      <c r="N340" s="66">
        <v>0.5</v>
      </c>
      <c r="O340" s="66" t="s">
        <v>35</v>
      </c>
      <c r="P340" s="66" t="s">
        <v>35</v>
      </c>
      <c r="Q340" s="66" t="s">
        <v>35</v>
      </c>
      <c r="R340" s="66" t="s">
        <v>35</v>
      </c>
      <c r="S340" s="1"/>
      <c r="T340" s="7"/>
      <c r="U340" s="1"/>
      <c r="V340" s="1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31">
        <v>194</v>
      </c>
      <c r="B341" s="31">
        <v>338</v>
      </c>
      <c r="C341" s="64">
        <v>0.57165500000000002</v>
      </c>
      <c r="D341" s="27" t="s">
        <v>247</v>
      </c>
      <c r="E341" s="27" t="s">
        <v>82</v>
      </c>
      <c r="F341" s="31">
        <v>62</v>
      </c>
      <c r="G341" s="31">
        <v>4</v>
      </c>
      <c r="H341" s="31">
        <v>24</v>
      </c>
      <c r="I341" s="66">
        <v>0.3871</v>
      </c>
      <c r="J341" s="67">
        <v>57.817720000000001</v>
      </c>
      <c r="K341" s="66">
        <v>1.61E-2</v>
      </c>
      <c r="L341" s="66">
        <v>0.1613</v>
      </c>
      <c r="M341" s="66">
        <v>0.1613</v>
      </c>
      <c r="N341" s="66">
        <v>0.1613</v>
      </c>
      <c r="O341" s="66">
        <v>0</v>
      </c>
      <c r="P341" s="66">
        <v>0</v>
      </c>
      <c r="Q341" s="66">
        <v>0</v>
      </c>
      <c r="R341" s="66">
        <v>0</v>
      </c>
      <c r="S341" s="1"/>
      <c r="T341" s="7"/>
      <c r="U341" s="1"/>
      <c r="V341" s="1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31">
        <v>168</v>
      </c>
      <c r="B342" s="31">
        <v>339</v>
      </c>
      <c r="C342" s="64">
        <v>0.57119399999999998</v>
      </c>
      <c r="D342" s="27" t="s">
        <v>247</v>
      </c>
      <c r="E342" s="27" t="s">
        <v>27</v>
      </c>
      <c r="F342" s="31">
        <v>79</v>
      </c>
      <c r="G342" s="31">
        <v>4</v>
      </c>
      <c r="H342" s="31">
        <v>62</v>
      </c>
      <c r="I342" s="66">
        <v>0.78480000000000005</v>
      </c>
      <c r="J342" s="67">
        <v>72.123530000000002</v>
      </c>
      <c r="K342" s="66">
        <v>5.0599999999999999E-2</v>
      </c>
      <c r="L342" s="66">
        <v>0.25319999999999998</v>
      </c>
      <c r="M342" s="66">
        <v>0</v>
      </c>
      <c r="N342" s="66">
        <v>0</v>
      </c>
      <c r="O342" s="66">
        <v>0.25</v>
      </c>
      <c r="P342" s="66">
        <v>0.5</v>
      </c>
      <c r="Q342" s="66">
        <v>0</v>
      </c>
      <c r="R342" s="66">
        <v>0</v>
      </c>
      <c r="S342" s="6"/>
      <c r="T342" s="7"/>
      <c r="U342" s="6"/>
      <c r="V342" s="6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31">
        <v>321</v>
      </c>
      <c r="B343" s="31">
        <v>340</v>
      </c>
      <c r="C343" s="64">
        <v>0.56481199999999998</v>
      </c>
      <c r="D343" s="27" t="s">
        <v>247</v>
      </c>
      <c r="E343" s="27" t="s">
        <v>82</v>
      </c>
      <c r="F343" s="31">
        <v>14</v>
      </c>
      <c r="G343" s="31">
        <v>1</v>
      </c>
      <c r="H343" s="31">
        <v>3</v>
      </c>
      <c r="I343" s="66">
        <v>0.21429999999999999</v>
      </c>
      <c r="J343" s="67">
        <v>21.381789999999999</v>
      </c>
      <c r="K343" s="66">
        <v>0</v>
      </c>
      <c r="L343" s="66">
        <v>7.1400000000000005E-2</v>
      </c>
      <c r="M343" s="66">
        <v>7.1400000000000005E-2</v>
      </c>
      <c r="N343" s="66">
        <v>7.1400000000000005E-2</v>
      </c>
      <c r="O343" s="66">
        <v>0</v>
      </c>
      <c r="P343" s="66">
        <v>0</v>
      </c>
      <c r="Q343" s="66">
        <v>0</v>
      </c>
      <c r="R343" s="66">
        <v>0</v>
      </c>
      <c r="S343" s="6"/>
      <c r="T343" s="7"/>
      <c r="U343" s="6"/>
      <c r="V343" s="6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31">
        <v>177</v>
      </c>
      <c r="B344" s="31">
        <v>341</v>
      </c>
      <c r="C344" s="64">
        <v>0.55386199999999997</v>
      </c>
      <c r="D344" s="27" t="s">
        <v>247</v>
      </c>
      <c r="E344" s="27" t="s">
        <v>82</v>
      </c>
      <c r="F344" s="31">
        <v>55</v>
      </c>
      <c r="G344" s="31">
        <v>3</v>
      </c>
      <c r="H344" s="31">
        <v>9</v>
      </c>
      <c r="I344" s="66">
        <v>0.1636</v>
      </c>
      <c r="J344" s="67">
        <v>96.629270000000005</v>
      </c>
      <c r="K344" s="66">
        <v>7.2700000000000001E-2</v>
      </c>
      <c r="L344" s="66">
        <v>0.29089999999999999</v>
      </c>
      <c r="M344" s="66">
        <v>0.2</v>
      </c>
      <c r="N344" s="66">
        <v>0.2</v>
      </c>
      <c r="O344" s="66">
        <v>0</v>
      </c>
      <c r="P344" s="66">
        <v>0.33329999999999999</v>
      </c>
      <c r="Q344" s="66">
        <v>0</v>
      </c>
      <c r="R344" s="66">
        <v>0</v>
      </c>
      <c r="S344" s="1"/>
      <c r="T344" s="7"/>
      <c r="U344" s="1"/>
      <c r="V344" s="1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31">
        <v>764</v>
      </c>
      <c r="B345" s="31">
        <v>342</v>
      </c>
      <c r="C345" s="64">
        <v>0.54061099999999995</v>
      </c>
      <c r="D345" s="27" t="s">
        <v>247</v>
      </c>
      <c r="E345" s="27" t="s">
        <v>34</v>
      </c>
      <c r="F345" s="31">
        <v>6</v>
      </c>
      <c r="G345" s="31">
        <v>1</v>
      </c>
      <c r="H345" s="31">
        <v>7</v>
      </c>
      <c r="I345" s="66">
        <v>1.1667000000000001</v>
      </c>
      <c r="J345" s="67">
        <v>12.6897</v>
      </c>
      <c r="K345" s="66">
        <v>0.16669999999999999</v>
      </c>
      <c r="L345" s="66">
        <v>0.33329999999999999</v>
      </c>
      <c r="M345" s="66">
        <v>0</v>
      </c>
      <c r="N345" s="66">
        <v>0</v>
      </c>
      <c r="O345" s="66">
        <v>0</v>
      </c>
      <c r="P345" s="66">
        <v>0</v>
      </c>
      <c r="Q345" s="66">
        <v>0</v>
      </c>
      <c r="R345" s="66">
        <v>0</v>
      </c>
      <c r="S345" s="1"/>
      <c r="T345" s="7"/>
      <c r="U345" s="1"/>
      <c r="V345" s="1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31">
        <v>269</v>
      </c>
      <c r="B346" s="31">
        <v>343</v>
      </c>
      <c r="C346" s="64">
        <v>0.53847199999999995</v>
      </c>
      <c r="D346" s="27" t="s">
        <v>247</v>
      </c>
      <c r="E346" s="27" t="s">
        <v>22</v>
      </c>
      <c r="F346" s="31">
        <v>8</v>
      </c>
      <c r="G346" s="31">
        <v>1</v>
      </c>
      <c r="H346" s="31">
        <v>6</v>
      </c>
      <c r="I346" s="66">
        <v>0.75</v>
      </c>
      <c r="J346" s="67">
        <v>8.1021040000000006</v>
      </c>
      <c r="K346" s="66">
        <v>0.125</v>
      </c>
      <c r="L346" s="66">
        <v>0.125</v>
      </c>
      <c r="M346" s="66">
        <v>0</v>
      </c>
      <c r="N346" s="66">
        <v>0.125</v>
      </c>
      <c r="O346" s="66">
        <v>0</v>
      </c>
      <c r="P346" s="66">
        <v>0</v>
      </c>
      <c r="Q346" s="66">
        <v>0</v>
      </c>
      <c r="R346" s="66">
        <v>0</v>
      </c>
      <c r="S346" s="1"/>
      <c r="T346" s="7"/>
      <c r="U346" s="1"/>
      <c r="V346" s="1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31">
        <v>222</v>
      </c>
      <c r="B347" s="31">
        <v>344</v>
      </c>
      <c r="C347" s="64">
        <v>0.52841899999999997</v>
      </c>
      <c r="D347" s="27" t="s">
        <v>247</v>
      </c>
      <c r="E347" s="27" t="s">
        <v>34</v>
      </c>
      <c r="F347" s="31">
        <v>9</v>
      </c>
      <c r="G347" s="31">
        <v>2</v>
      </c>
      <c r="H347" s="31">
        <v>4</v>
      </c>
      <c r="I347" s="66">
        <v>0.44440000000000002</v>
      </c>
      <c r="J347" s="67">
        <v>30.567029999999999</v>
      </c>
      <c r="K347" s="66">
        <v>0</v>
      </c>
      <c r="L347" s="66">
        <v>0.55559999999999998</v>
      </c>
      <c r="M347" s="66">
        <v>0</v>
      </c>
      <c r="N347" s="66">
        <v>0.55559999999999998</v>
      </c>
      <c r="O347" s="66">
        <v>0</v>
      </c>
      <c r="P347" s="66">
        <v>1</v>
      </c>
      <c r="Q347" s="66">
        <v>0</v>
      </c>
      <c r="R347" s="66">
        <v>1</v>
      </c>
      <c r="S347" s="1"/>
      <c r="T347" s="7"/>
      <c r="U347" s="1"/>
      <c r="V347" s="1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31">
        <v>51</v>
      </c>
      <c r="B348" s="31">
        <v>345</v>
      </c>
      <c r="C348" s="64">
        <v>0.51841400000000004</v>
      </c>
      <c r="D348" s="27" t="s">
        <v>247</v>
      </c>
      <c r="E348" s="27" t="s">
        <v>17</v>
      </c>
      <c r="F348" s="31">
        <v>13</v>
      </c>
      <c r="G348" s="31">
        <v>1</v>
      </c>
      <c r="H348" s="31">
        <v>5</v>
      </c>
      <c r="I348" s="66">
        <v>0.3846</v>
      </c>
      <c r="J348" s="67">
        <v>9.8419469999999993</v>
      </c>
      <c r="K348" s="66">
        <v>0.46150000000000002</v>
      </c>
      <c r="L348" s="66">
        <v>0.61539999999999995</v>
      </c>
      <c r="M348" s="66">
        <v>0.23080000000000001</v>
      </c>
      <c r="N348" s="66">
        <v>0.23080000000000001</v>
      </c>
      <c r="O348" s="66">
        <v>0</v>
      </c>
      <c r="P348" s="66">
        <v>1</v>
      </c>
      <c r="Q348" s="66">
        <v>0</v>
      </c>
      <c r="R348" s="66">
        <v>0</v>
      </c>
      <c r="S348" s="1"/>
      <c r="T348" s="7"/>
      <c r="U348" s="1"/>
      <c r="V348" s="1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31">
        <v>213</v>
      </c>
      <c r="B349" s="31">
        <v>346</v>
      </c>
      <c r="C349" s="64">
        <v>0.51830299999999996</v>
      </c>
      <c r="D349" s="27" t="s">
        <v>247</v>
      </c>
      <c r="E349" s="27" t="s">
        <v>22</v>
      </c>
      <c r="F349" s="31">
        <v>9</v>
      </c>
      <c r="G349" s="31">
        <v>0</v>
      </c>
      <c r="H349" s="31">
        <v>7</v>
      </c>
      <c r="I349" s="66">
        <v>0.77780000000000005</v>
      </c>
      <c r="J349" s="67">
        <v>5.1839230000000001</v>
      </c>
      <c r="K349" s="66">
        <v>0</v>
      </c>
      <c r="L349" s="66">
        <v>0.1111</v>
      </c>
      <c r="M349" s="66">
        <v>0</v>
      </c>
      <c r="N349" s="66">
        <v>0.33329999999999999</v>
      </c>
      <c r="O349" s="66" t="s">
        <v>35</v>
      </c>
      <c r="P349" s="66" t="s">
        <v>35</v>
      </c>
      <c r="Q349" s="66" t="s">
        <v>35</v>
      </c>
      <c r="R349" s="66" t="s">
        <v>35</v>
      </c>
      <c r="S349" s="1"/>
      <c r="T349" s="7"/>
      <c r="U349" s="1"/>
      <c r="V349" s="1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31">
        <v>190</v>
      </c>
      <c r="B350" s="31">
        <v>347</v>
      </c>
      <c r="C350" s="64">
        <v>0.50797599999999998</v>
      </c>
      <c r="D350" s="27" t="s">
        <v>247</v>
      </c>
      <c r="E350" s="27" t="s">
        <v>22</v>
      </c>
      <c r="F350" s="31">
        <v>9</v>
      </c>
      <c r="G350" s="31">
        <v>2</v>
      </c>
      <c r="H350" s="31">
        <v>6</v>
      </c>
      <c r="I350" s="66">
        <v>0.66669999999999996</v>
      </c>
      <c r="J350" s="67">
        <v>10.30078</v>
      </c>
      <c r="K350" s="66">
        <v>0.1111</v>
      </c>
      <c r="L350" s="66">
        <v>0.22220000000000001</v>
      </c>
      <c r="M350" s="66">
        <v>0</v>
      </c>
      <c r="N350" s="66">
        <v>0</v>
      </c>
      <c r="O350" s="66">
        <v>0.5</v>
      </c>
      <c r="P350" s="66">
        <v>0.5</v>
      </c>
      <c r="Q350" s="66">
        <v>0</v>
      </c>
      <c r="R350" s="66">
        <v>0</v>
      </c>
      <c r="S350" s="6"/>
      <c r="T350" s="7"/>
      <c r="U350" s="6"/>
      <c r="V350" s="6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31">
        <v>328</v>
      </c>
      <c r="B351" s="31">
        <v>348</v>
      </c>
      <c r="C351" s="64">
        <v>0.50392300000000001</v>
      </c>
      <c r="D351" s="27" t="s">
        <v>247</v>
      </c>
      <c r="E351" s="27" t="s">
        <v>14</v>
      </c>
      <c r="F351" s="31">
        <v>20</v>
      </c>
      <c r="G351" s="31">
        <v>1</v>
      </c>
      <c r="H351" s="31">
        <v>0</v>
      </c>
      <c r="I351" s="66">
        <v>0</v>
      </c>
      <c r="J351" s="67">
        <v>16.986799999999999</v>
      </c>
      <c r="K351" s="66">
        <v>1</v>
      </c>
      <c r="L351" s="66">
        <v>1</v>
      </c>
      <c r="M351" s="66">
        <v>1</v>
      </c>
      <c r="N351" s="66">
        <v>1</v>
      </c>
      <c r="O351" s="66">
        <v>1</v>
      </c>
      <c r="P351" s="66">
        <v>1</v>
      </c>
      <c r="Q351" s="66">
        <v>1</v>
      </c>
      <c r="R351" s="66">
        <v>1</v>
      </c>
      <c r="S351" s="6"/>
      <c r="T351" s="7"/>
      <c r="U351" s="6"/>
      <c r="V351" s="6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31">
        <v>484</v>
      </c>
      <c r="B352" s="31">
        <v>349</v>
      </c>
      <c r="C352" s="64">
        <v>0.50386900000000001</v>
      </c>
      <c r="D352" s="27" t="s">
        <v>247</v>
      </c>
      <c r="E352" s="27" t="s">
        <v>75</v>
      </c>
      <c r="F352" s="31">
        <v>9</v>
      </c>
      <c r="G352" s="31">
        <v>2</v>
      </c>
      <c r="H352" s="31">
        <v>1</v>
      </c>
      <c r="I352" s="66">
        <v>0.1111</v>
      </c>
      <c r="J352" s="67">
        <v>61.146419999999999</v>
      </c>
      <c r="K352" s="66">
        <v>0.1111</v>
      </c>
      <c r="L352" s="66">
        <v>0.33329999999999999</v>
      </c>
      <c r="M352" s="66">
        <v>0</v>
      </c>
      <c r="N352" s="66">
        <v>0</v>
      </c>
      <c r="O352" s="66">
        <v>0</v>
      </c>
      <c r="P352" s="66">
        <v>0</v>
      </c>
      <c r="Q352" s="66">
        <v>0</v>
      </c>
      <c r="R352" s="66">
        <v>0</v>
      </c>
      <c r="S352" s="1"/>
      <c r="T352" s="7"/>
      <c r="U352" s="1"/>
      <c r="V352" s="1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31">
        <v>117</v>
      </c>
      <c r="B353" s="31">
        <v>350</v>
      </c>
      <c r="C353" s="64">
        <v>0.49376500000000001</v>
      </c>
      <c r="D353" s="27" t="s">
        <v>247</v>
      </c>
      <c r="E353" s="27" t="s">
        <v>82</v>
      </c>
      <c r="F353" s="31">
        <v>49</v>
      </c>
      <c r="G353" s="31">
        <v>4</v>
      </c>
      <c r="H353" s="31">
        <v>10</v>
      </c>
      <c r="I353" s="66">
        <v>0.2041</v>
      </c>
      <c r="J353" s="67">
        <v>97.053370000000001</v>
      </c>
      <c r="K353" s="66">
        <v>8.1600000000000006E-2</v>
      </c>
      <c r="L353" s="66">
        <v>0.1837</v>
      </c>
      <c r="M353" s="66">
        <v>6.1199999999999997E-2</v>
      </c>
      <c r="N353" s="66">
        <v>6.1199999999999997E-2</v>
      </c>
      <c r="O353" s="66">
        <v>0</v>
      </c>
      <c r="P353" s="66">
        <v>0</v>
      </c>
      <c r="Q353" s="66">
        <v>0</v>
      </c>
      <c r="R353" s="66">
        <v>0</v>
      </c>
      <c r="S353" s="1"/>
      <c r="T353" s="7"/>
      <c r="U353" s="1"/>
      <c r="V353" s="1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31">
        <v>123</v>
      </c>
      <c r="B354" s="31">
        <v>351</v>
      </c>
      <c r="C354" s="64">
        <v>0.457034</v>
      </c>
      <c r="D354" s="27" t="s">
        <v>247</v>
      </c>
      <c r="E354" s="27" t="s">
        <v>82</v>
      </c>
      <c r="F354" s="31">
        <v>82</v>
      </c>
      <c r="G354" s="31">
        <v>3</v>
      </c>
      <c r="H354" s="31">
        <v>18</v>
      </c>
      <c r="I354" s="66">
        <v>0.2195</v>
      </c>
      <c r="J354" s="67">
        <v>63.822189999999999</v>
      </c>
      <c r="K354" s="66">
        <v>0.378</v>
      </c>
      <c r="L354" s="66">
        <v>0.46339999999999998</v>
      </c>
      <c r="M354" s="66">
        <v>0.439</v>
      </c>
      <c r="N354" s="66">
        <v>0.439</v>
      </c>
      <c r="O354" s="66">
        <v>0.33329999999999999</v>
      </c>
      <c r="P354" s="66">
        <v>0.66669999999999996</v>
      </c>
      <c r="Q354" s="66">
        <v>0</v>
      </c>
      <c r="R354" s="66">
        <v>0</v>
      </c>
      <c r="S354" s="1"/>
      <c r="T354" s="7"/>
      <c r="U354" s="1"/>
      <c r="V354" s="1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31">
        <v>250</v>
      </c>
      <c r="B355" s="31">
        <v>352</v>
      </c>
      <c r="C355" s="64">
        <v>0.43752799999999997</v>
      </c>
      <c r="D355" s="27" t="s">
        <v>247</v>
      </c>
      <c r="E355" s="27" t="s">
        <v>22</v>
      </c>
      <c r="F355" s="31">
        <v>19</v>
      </c>
      <c r="G355" s="31">
        <v>1</v>
      </c>
      <c r="H355" s="31">
        <v>10</v>
      </c>
      <c r="I355" s="66">
        <v>0.52629999999999999</v>
      </c>
      <c r="J355" s="67">
        <v>16.774920000000002</v>
      </c>
      <c r="K355" s="66">
        <v>0.1053</v>
      </c>
      <c r="L355" s="66">
        <v>0.15790000000000001</v>
      </c>
      <c r="M355" s="66">
        <v>0</v>
      </c>
      <c r="N355" s="66">
        <v>0</v>
      </c>
      <c r="O355" s="66">
        <v>0</v>
      </c>
      <c r="P355" s="66">
        <v>0</v>
      </c>
      <c r="Q355" s="66">
        <v>0</v>
      </c>
      <c r="R355" s="66">
        <v>0</v>
      </c>
      <c r="S355" s="1"/>
      <c r="T355" s="7"/>
      <c r="U355" s="1"/>
      <c r="V355" s="1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31">
        <v>235</v>
      </c>
      <c r="B356" s="31">
        <v>353</v>
      </c>
      <c r="C356" s="64">
        <v>0.43707800000000002</v>
      </c>
      <c r="D356" s="27" t="s">
        <v>247</v>
      </c>
      <c r="E356" s="27" t="s">
        <v>82</v>
      </c>
      <c r="F356" s="31">
        <v>79</v>
      </c>
      <c r="G356" s="31">
        <v>5</v>
      </c>
      <c r="H356" s="31">
        <v>10</v>
      </c>
      <c r="I356" s="66">
        <v>0.12659999999999999</v>
      </c>
      <c r="J356" s="67">
        <v>54.603499999999997</v>
      </c>
      <c r="K356" s="66">
        <v>0.51900000000000002</v>
      </c>
      <c r="L356" s="66">
        <v>0.51900000000000002</v>
      </c>
      <c r="M356" s="66">
        <v>0.64559999999999995</v>
      </c>
      <c r="N356" s="66">
        <v>0.64559999999999995</v>
      </c>
      <c r="O356" s="66">
        <v>0</v>
      </c>
      <c r="P356" s="66">
        <v>0</v>
      </c>
      <c r="Q356" s="66">
        <v>0.4</v>
      </c>
      <c r="R356" s="66">
        <v>0.4</v>
      </c>
      <c r="S356" s="1"/>
      <c r="T356" s="7"/>
      <c r="U356" s="1"/>
      <c r="V356" s="1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31">
        <v>134</v>
      </c>
      <c r="B357" s="31">
        <v>354</v>
      </c>
      <c r="C357" s="64">
        <v>0.41566599999999998</v>
      </c>
      <c r="D357" s="27" t="s">
        <v>247</v>
      </c>
      <c r="E357" s="27" t="s">
        <v>34</v>
      </c>
      <c r="F357" s="31">
        <v>40</v>
      </c>
      <c r="G357" s="31">
        <v>1</v>
      </c>
      <c r="H357" s="31">
        <v>40</v>
      </c>
      <c r="I357" s="66">
        <v>1</v>
      </c>
      <c r="J357" s="67">
        <v>70.375100000000003</v>
      </c>
      <c r="K357" s="66">
        <v>0.05</v>
      </c>
      <c r="L357" s="66">
        <v>0.42499999999999999</v>
      </c>
      <c r="M357" s="66">
        <v>2.5000000000000001E-2</v>
      </c>
      <c r="N357" s="66">
        <v>0.15</v>
      </c>
      <c r="O357" s="66">
        <v>0</v>
      </c>
      <c r="P357" s="66">
        <v>0</v>
      </c>
      <c r="Q357" s="66">
        <v>0</v>
      </c>
      <c r="R357" s="66">
        <v>0</v>
      </c>
      <c r="S357" s="1"/>
      <c r="T357" s="7"/>
      <c r="U357" s="1"/>
      <c r="V357" s="1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31">
        <v>199</v>
      </c>
      <c r="B358" s="31">
        <v>355</v>
      </c>
      <c r="C358" s="64">
        <v>0.41406100000000001</v>
      </c>
      <c r="D358" s="27" t="s">
        <v>247</v>
      </c>
      <c r="E358" s="27" t="s">
        <v>22</v>
      </c>
      <c r="F358" s="31">
        <v>89</v>
      </c>
      <c r="G358" s="31">
        <v>6</v>
      </c>
      <c r="H358" s="31">
        <v>35</v>
      </c>
      <c r="I358" s="66">
        <v>0.39329999999999998</v>
      </c>
      <c r="J358" s="67">
        <v>67.310329999999993</v>
      </c>
      <c r="K358" s="66">
        <v>2.2499999999999999E-2</v>
      </c>
      <c r="L358" s="66">
        <v>0.20219999999999999</v>
      </c>
      <c r="M358" s="66">
        <v>0</v>
      </c>
      <c r="N358" s="66">
        <v>0</v>
      </c>
      <c r="O358" s="66">
        <v>0.16669999999999999</v>
      </c>
      <c r="P358" s="66">
        <v>0.5</v>
      </c>
      <c r="Q358" s="66">
        <v>0</v>
      </c>
      <c r="R358" s="66">
        <v>0</v>
      </c>
      <c r="S358" s="1"/>
      <c r="T358" s="7"/>
      <c r="U358" s="1"/>
      <c r="V358" s="1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31">
        <v>146</v>
      </c>
      <c r="B359" s="31">
        <v>356</v>
      </c>
      <c r="C359" s="64">
        <v>0.413493</v>
      </c>
      <c r="D359" s="27" t="s">
        <v>247</v>
      </c>
      <c r="E359" s="27" t="s">
        <v>75</v>
      </c>
      <c r="F359" s="31">
        <v>33</v>
      </c>
      <c r="G359" s="31">
        <v>1</v>
      </c>
      <c r="H359" s="31">
        <v>14</v>
      </c>
      <c r="I359" s="66">
        <v>0.42420000000000002</v>
      </c>
      <c r="J359" s="67">
        <v>23.792819999999999</v>
      </c>
      <c r="K359" s="66">
        <v>0</v>
      </c>
      <c r="L359" s="66">
        <v>0</v>
      </c>
      <c r="M359" s="66">
        <v>0</v>
      </c>
      <c r="N359" s="66">
        <v>0</v>
      </c>
      <c r="O359" s="66">
        <v>0</v>
      </c>
      <c r="P359" s="66">
        <v>0</v>
      </c>
      <c r="Q359" s="66">
        <v>0</v>
      </c>
      <c r="R359" s="66">
        <v>0</v>
      </c>
      <c r="S359" s="6"/>
      <c r="T359" s="7"/>
      <c r="U359" s="6"/>
      <c r="V359" s="6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31">
        <v>431</v>
      </c>
      <c r="B360" s="31">
        <v>357</v>
      </c>
      <c r="C360" s="64">
        <v>0.40675699999999998</v>
      </c>
      <c r="D360" s="27" t="s">
        <v>247</v>
      </c>
      <c r="E360" s="27" t="s">
        <v>22</v>
      </c>
      <c r="F360" s="31">
        <v>17</v>
      </c>
      <c r="G360" s="31">
        <v>1</v>
      </c>
      <c r="H360" s="31">
        <v>1</v>
      </c>
      <c r="I360" s="66">
        <v>5.8799999999999998E-2</v>
      </c>
      <c r="J360" s="67">
        <v>18.438549999999999</v>
      </c>
      <c r="K360" s="66">
        <v>0</v>
      </c>
      <c r="L360" s="66">
        <v>0</v>
      </c>
      <c r="M360" s="66">
        <v>0</v>
      </c>
      <c r="N360" s="66">
        <v>0</v>
      </c>
      <c r="O360" s="66">
        <v>0</v>
      </c>
      <c r="P360" s="66">
        <v>0</v>
      </c>
      <c r="Q360" s="66">
        <v>0</v>
      </c>
      <c r="R360" s="66">
        <v>0</v>
      </c>
      <c r="S360" s="6"/>
      <c r="T360" s="7"/>
      <c r="U360" s="6"/>
      <c r="V360" s="6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31">
        <v>233</v>
      </c>
      <c r="B361" s="31">
        <v>358</v>
      </c>
      <c r="C361" s="64">
        <v>0.40329999999999999</v>
      </c>
      <c r="D361" s="27" t="s">
        <v>247</v>
      </c>
      <c r="E361" s="27" t="s">
        <v>22</v>
      </c>
      <c r="F361" s="31">
        <v>47</v>
      </c>
      <c r="G361" s="31">
        <v>2</v>
      </c>
      <c r="H361" s="31">
        <v>9</v>
      </c>
      <c r="I361" s="66">
        <v>0.1915</v>
      </c>
      <c r="J361" s="67">
        <v>36.804409999999997</v>
      </c>
      <c r="K361" s="66">
        <v>2.1299999999999999E-2</v>
      </c>
      <c r="L361" s="66">
        <v>6.3799999999999996E-2</v>
      </c>
      <c r="M361" s="66">
        <v>0</v>
      </c>
      <c r="N361" s="66">
        <v>0</v>
      </c>
      <c r="O361" s="66">
        <v>0</v>
      </c>
      <c r="P361" s="66">
        <v>0</v>
      </c>
      <c r="Q361" s="66">
        <v>0</v>
      </c>
      <c r="R361" s="66">
        <v>0</v>
      </c>
      <c r="S361" s="1"/>
      <c r="T361" s="7"/>
      <c r="U361" s="1"/>
      <c r="V361" s="1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31">
        <v>476</v>
      </c>
      <c r="B362" s="31">
        <v>359</v>
      </c>
      <c r="C362" s="64">
        <v>0.39743600000000001</v>
      </c>
      <c r="D362" s="27" t="s">
        <v>247</v>
      </c>
      <c r="E362" s="27" t="s">
        <v>14</v>
      </c>
      <c r="F362" s="31">
        <v>18</v>
      </c>
      <c r="G362" s="31">
        <v>0</v>
      </c>
      <c r="H362" s="31">
        <v>3</v>
      </c>
      <c r="I362" s="66">
        <v>0.16669999999999999</v>
      </c>
      <c r="J362" s="67">
        <v>39.641840000000002</v>
      </c>
      <c r="K362" s="66">
        <v>0</v>
      </c>
      <c r="L362" s="66">
        <v>0.1111</v>
      </c>
      <c r="M362" s="66">
        <v>0</v>
      </c>
      <c r="N362" s="66">
        <v>0.1111</v>
      </c>
      <c r="O362" s="66" t="s">
        <v>35</v>
      </c>
      <c r="P362" s="66" t="s">
        <v>35</v>
      </c>
      <c r="Q362" s="66" t="s">
        <v>35</v>
      </c>
      <c r="R362" s="66" t="s">
        <v>35</v>
      </c>
      <c r="S362" s="1"/>
      <c r="T362" s="7"/>
      <c r="U362" s="1"/>
      <c r="V362" s="1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31">
        <v>315</v>
      </c>
      <c r="B363" s="31">
        <v>360</v>
      </c>
      <c r="C363" s="64">
        <v>0.38740200000000002</v>
      </c>
      <c r="D363" s="27" t="s">
        <v>247</v>
      </c>
      <c r="E363" s="27" t="s">
        <v>22</v>
      </c>
      <c r="F363" s="31">
        <v>44</v>
      </c>
      <c r="G363" s="31">
        <v>0</v>
      </c>
      <c r="H363" s="31">
        <v>14</v>
      </c>
      <c r="I363" s="66">
        <v>0.31819999999999998</v>
      </c>
      <c r="J363" s="67">
        <v>42.078600000000002</v>
      </c>
      <c r="K363" s="66">
        <v>0.11360000000000001</v>
      </c>
      <c r="L363" s="66">
        <v>0.2273</v>
      </c>
      <c r="M363" s="66">
        <v>2.2700000000000001E-2</v>
      </c>
      <c r="N363" s="66">
        <v>2.2700000000000001E-2</v>
      </c>
      <c r="O363" s="66" t="s">
        <v>35</v>
      </c>
      <c r="P363" s="66" t="s">
        <v>35</v>
      </c>
      <c r="Q363" s="66" t="s">
        <v>35</v>
      </c>
      <c r="R363" s="66" t="s">
        <v>35</v>
      </c>
      <c r="S363" s="1"/>
      <c r="T363" s="7"/>
      <c r="U363" s="1"/>
      <c r="V363" s="1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31">
        <v>381</v>
      </c>
      <c r="B364" s="31">
        <v>361</v>
      </c>
      <c r="C364" s="64">
        <v>0.37767499999999998</v>
      </c>
      <c r="D364" s="27" t="s">
        <v>247</v>
      </c>
      <c r="E364" s="27" t="s">
        <v>82</v>
      </c>
      <c r="F364" s="31">
        <v>28</v>
      </c>
      <c r="G364" s="31">
        <v>3</v>
      </c>
      <c r="H364" s="31">
        <v>7</v>
      </c>
      <c r="I364" s="66">
        <v>0.25</v>
      </c>
      <c r="J364" s="67">
        <v>32.487409999999997</v>
      </c>
      <c r="K364" s="66">
        <v>0.1429</v>
      </c>
      <c r="L364" s="66">
        <v>0.1429</v>
      </c>
      <c r="M364" s="66">
        <v>0</v>
      </c>
      <c r="N364" s="66">
        <v>0</v>
      </c>
      <c r="O364" s="66">
        <v>0.33329999999999999</v>
      </c>
      <c r="P364" s="66">
        <v>0.33329999999999999</v>
      </c>
      <c r="Q364" s="66">
        <v>0</v>
      </c>
      <c r="R364" s="66">
        <v>0</v>
      </c>
      <c r="S364" s="1"/>
      <c r="T364" s="7"/>
      <c r="U364" s="1"/>
      <c r="V364" s="1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31">
        <v>243</v>
      </c>
      <c r="B365" s="31">
        <v>362</v>
      </c>
      <c r="C365" s="64">
        <v>0.37423400000000001</v>
      </c>
      <c r="D365" s="27" t="s">
        <v>247</v>
      </c>
      <c r="E365" s="27" t="s">
        <v>82</v>
      </c>
      <c r="F365" s="31">
        <v>15</v>
      </c>
      <c r="G365" s="31">
        <v>1</v>
      </c>
      <c r="H365" s="31">
        <v>5</v>
      </c>
      <c r="I365" s="66">
        <v>0.33329999999999999</v>
      </c>
      <c r="J365" s="67">
        <v>36.359250000000003</v>
      </c>
      <c r="K365" s="66">
        <v>0</v>
      </c>
      <c r="L365" s="66">
        <v>0.2</v>
      </c>
      <c r="M365" s="66">
        <v>0</v>
      </c>
      <c r="N365" s="66">
        <v>0.2</v>
      </c>
      <c r="O365" s="66">
        <v>0</v>
      </c>
      <c r="P365" s="66">
        <v>0</v>
      </c>
      <c r="Q365" s="66">
        <v>0</v>
      </c>
      <c r="R365" s="66">
        <v>0</v>
      </c>
      <c r="S365" s="1"/>
      <c r="T365" s="7"/>
      <c r="U365" s="1"/>
      <c r="V365" s="1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31">
        <v>390</v>
      </c>
      <c r="B366" s="31">
        <v>363</v>
      </c>
      <c r="C366" s="64">
        <v>0.37179499999999999</v>
      </c>
      <c r="D366" s="27" t="s">
        <v>247</v>
      </c>
      <c r="E366" s="27" t="s">
        <v>22</v>
      </c>
      <c r="F366" s="31">
        <v>11</v>
      </c>
      <c r="G366" s="31">
        <v>0</v>
      </c>
      <c r="H366" s="31">
        <v>2</v>
      </c>
      <c r="I366" s="66">
        <v>0.18179999999999999</v>
      </c>
      <c r="J366" s="67">
        <v>45.500779999999999</v>
      </c>
      <c r="K366" s="66">
        <v>9.0899999999999995E-2</v>
      </c>
      <c r="L366" s="66">
        <v>9.0899999999999995E-2</v>
      </c>
      <c r="M366" s="66">
        <v>0</v>
      </c>
      <c r="N366" s="66">
        <v>0</v>
      </c>
      <c r="O366" s="66" t="s">
        <v>35</v>
      </c>
      <c r="P366" s="66" t="s">
        <v>35</v>
      </c>
      <c r="Q366" s="66" t="s">
        <v>35</v>
      </c>
      <c r="R366" s="66" t="s">
        <v>35</v>
      </c>
      <c r="S366" s="1"/>
      <c r="T366" s="7"/>
      <c r="U366" s="1"/>
      <c r="V366" s="1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31">
        <v>145</v>
      </c>
      <c r="B367" s="31">
        <v>364</v>
      </c>
      <c r="C367" s="64">
        <v>0.36535299999999998</v>
      </c>
      <c r="D367" s="27" t="s">
        <v>247</v>
      </c>
      <c r="E367" s="27" t="s">
        <v>14</v>
      </c>
      <c r="F367" s="31">
        <v>23</v>
      </c>
      <c r="G367" s="31">
        <v>2</v>
      </c>
      <c r="H367" s="31">
        <v>21</v>
      </c>
      <c r="I367" s="66">
        <v>0.91300000000000003</v>
      </c>
      <c r="J367" s="67">
        <v>72.483630000000005</v>
      </c>
      <c r="K367" s="66">
        <v>0.21740000000000001</v>
      </c>
      <c r="L367" s="66">
        <v>0.6522</v>
      </c>
      <c r="M367" s="66">
        <v>0.21740000000000001</v>
      </c>
      <c r="N367" s="66">
        <v>0.4783</v>
      </c>
      <c r="O367" s="66">
        <v>0.5</v>
      </c>
      <c r="P367" s="66">
        <v>1</v>
      </c>
      <c r="Q367" s="66">
        <v>0.5</v>
      </c>
      <c r="R367" s="66">
        <v>1</v>
      </c>
      <c r="S367" s="1"/>
      <c r="T367" s="7"/>
      <c r="U367" s="1"/>
      <c r="V367" s="1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31">
        <v>466</v>
      </c>
      <c r="B368" s="31">
        <v>365</v>
      </c>
      <c r="C368" s="64">
        <v>0.365259</v>
      </c>
      <c r="D368" s="27" t="s">
        <v>247</v>
      </c>
      <c r="E368" s="27" t="s">
        <v>34</v>
      </c>
      <c r="F368" s="31">
        <v>14</v>
      </c>
      <c r="G368" s="31">
        <v>1</v>
      </c>
      <c r="H368" s="31">
        <v>9</v>
      </c>
      <c r="I368" s="66">
        <v>0.64290000000000003</v>
      </c>
      <c r="J368" s="67">
        <v>21.787189999999999</v>
      </c>
      <c r="K368" s="66">
        <v>0.1429</v>
      </c>
      <c r="L368" s="66">
        <v>0.64290000000000003</v>
      </c>
      <c r="M368" s="66">
        <v>0</v>
      </c>
      <c r="N368" s="66">
        <v>0</v>
      </c>
      <c r="O368" s="66">
        <v>0</v>
      </c>
      <c r="P368" s="66">
        <v>1</v>
      </c>
      <c r="Q368" s="66">
        <v>0</v>
      </c>
      <c r="R368" s="66">
        <v>0</v>
      </c>
      <c r="S368" s="1"/>
      <c r="T368" s="7"/>
      <c r="U368" s="1"/>
      <c r="V368" s="1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31">
        <v>359</v>
      </c>
      <c r="B369" s="31">
        <v>366</v>
      </c>
      <c r="C369" s="64">
        <v>0.35116700000000001</v>
      </c>
      <c r="D369" s="27" t="s">
        <v>247</v>
      </c>
      <c r="E369" s="27" t="s">
        <v>22</v>
      </c>
      <c r="F369" s="31">
        <v>18</v>
      </c>
      <c r="G369" s="31">
        <v>1</v>
      </c>
      <c r="H369" s="31">
        <v>2</v>
      </c>
      <c r="I369" s="66">
        <v>0.1111</v>
      </c>
      <c r="J369" s="67">
        <v>24.91893</v>
      </c>
      <c r="K369" s="66">
        <v>0</v>
      </c>
      <c r="L369" s="66">
        <v>0</v>
      </c>
      <c r="M369" s="66">
        <v>0</v>
      </c>
      <c r="N369" s="66">
        <v>0</v>
      </c>
      <c r="O369" s="66">
        <v>0</v>
      </c>
      <c r="P369" s="66">
        <v>0</v>
      </c>
      <c r="Q369" s="66">
        <v>0</v>
      </c>
      <c r="R369" s="66">
        <v>0</v>
      </c>
      <c r="S369" s="6"/>
      <c r="T369" s="7"/>
      <c r="U369" s="6"/>
      <c r="V369" s="6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31">
        <v>339</v>
      </c>
      <c r="B370" s="31">
        <v>367</v>
      </c>
      <c r="C370" s="64">
        <v>0.34944399999999998</v>
      </c>
      <c r="D370" s="27" t="s">
        <v>247</v>
      </c>
      <c r="E370" s="27" t="s">
        <v>14</v>
      </c>
      <c r="F370" s="31">
        <v>22</v>
      </c>
      <c r="G370" s="31">
        <v>1</v>
      </c>
      <c r="H370" s="31">
        <v>1</v>
      </c>
      <c r="I370" s="66">
        <v>4.5499999999999999E-2</v>
      </c>
      <c r="J370" s="67">
        <v>23.709150000000001</v>
      </c>
      <c r="K370" s="66">
        <v>0.2273</v>
      </c>
      <c r="L370" s="66">
        <v>0.40910000000000002</v>
      </c>
      <c r="M370" s="66">
        <v>0.13639999999999999</v>
      </c>
      <c r="N370" s="66">
        <v>0.31819999999999998</v>
      </c>
      <c r="O370" s="66">
        <v>0</v>
      </c>
      <c r="P370" s="66">
        <v>0</v>
      </c>
      <c r="Q370" s="66">
        <v>0</v>
      </c>
      <c r="R370" s="66">
        <v>0</v>
      </c>
      <c r="S370" s="1"/>
      <c r="T370" s="7"/>
      <c r="U370" s="1"/>
      <c r="V370" s="1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31">
        <v>81</v>
      </c>
      <c r="B371" s="31">
        <v>368</v>
      </c>
      <c r="C371" s="64">
        <v>0.32449800000000001</v>
      </c>
      <c r="D371" s="27" t="s">
        <v>247</v>
      </c>
      <c r="E371" s="27" t="s">
        <v>82</v>
      </c>
      <c r="F371" s="31">
        <v>15</v>
      </c>
      <c r="G371" s="31">
        <v>2</v>
      </c>
      <c r="H371" s="31">
        <v>2</v>
      </c>
      <c r="I371" s="66">
        <v>0.1333</v>
      </c>
      <c r="J371" s="67">
        <v>9.0250699999999995</v>
      </c>
      <c r="K371" s="66">
        <v>0</v>
      </c>
      <c r="L371" s="66">
        <v>0</v>
      </c>
      <c r="M371" s="66">
        <v>0</v>
      </c>
      <c r="N371" s="66">
        <v>0</v>
      </c>
      <c r="O371" s="66">
        <v>0</v>
      </c>
      <c r="P371" s="66">
        <v>0</v>
      </c>
      <c r="Q371" s="66">
        <v>0</v>
      </c>
      <c r="R371" s="66">
        <v>0</v>
      </c>
      <c r="S371" s="1"/>
      <c r="T371" s="7"/>
      <c r="U371" s="1"/>
      <c r="V371" s="1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31">
        <v>305</v>
      </c>
      <c r="B372" s="31">
        <v>369</v>
      </c>
      <c r="C372" s="64">
        <v>0.31789600000000001</v>
      </c>
      <c r="D372" s="27" t="s">
        <v>247</v>
      </c>
      <c r="E372" s="27" t="s">
        <v>14</v>
      </c>
      <c r="F372" s="31">
        <v>69</v>
      </c>
      <c r="G372" s="31">
        <v>2</v>
      </c>
      <c r="H372" s="31">
        <v>2</v>
      </c>
      <c r="I372" s="66">
        <v>2.9000000000000001E-2</v>
      </c>
      <c r="J372" s="67">
        <v>44.83108</v>
      </c>
      <c r="K372" s="66">
        <v>0.60870000000000002</v>
      </c>
      <c r="L372" s="66">
        <v>0.60870000000000002</v>
      </c>
      <c r="M372" s="66">
        <v>0.60870000000000002</v>
      </c>
      <c r="N372" s="66">
        <v>0.60870000000000002</v>
      </c>
      <c r="O372" s="66">
        <v>0.5</v>
      </c>
      <c r="P372" s="66">
        <v>0.5</v>
      </c>
      <c r="Q372" s="66">
        <v>0.5</v>
      </c>
      <c r="R372" s="66">
        <v>0.5</v>
      </c>
      <c r="S372" s="1"/>
      <c r="T372" s="7"/>
      <c r="U372" s="1"/>
      <c r="V372" s="1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31">
        <v>74</v>
      </c>
      <c r="B373" s="31">
        <v>370</v>
      </c>
      <c r="C373" s="64">
        <v>0.29450100000000001</v>
      </c>
      <c r="D373" s="27" t="s">
        <v>247</v>
      </c>
      <c r="E373" s="27" t="s">
        <v>82</v>
      </c>
      <c r="F373" s="31">
        <v>58</v>
      </c>
      <c r="G373" s="31">
        <v>1</v>
      </c>
      <c r="H373" s="31">
        <v>19</v>
      </c>
      <c r="I373" s="66">
        <v>0.3276</v>
      </c>
      <c r="J373" s="67">
        <v>62.439140000000002</v>
      </c>
      <c r="K373" s="66">
        <v>1.72E-2</v>
      </c>
      <c r="L373" s="66">
        <v>0.2586</v>
      </c>
      <c r="M373" s="66">
        <v>5.1700000000000003E-2</v>
      </c>
      <c r="N373" s="66">
        <v>5.1700000000000003E-2</v>
      </c>
      <c r="O373" s="66">
        <v>0</v>
      </c>
      <c r="P373" s="66">
        <v>0</v>
      </c>
      <c r="Q373" s="66">
        <v>0</v>
      </c>
      <c r="R373" s="66">
        <v>0</v>
      </c>
      <c r="S373" s="1"/>
      <c r="T373" s="25"/>
      <c r="U373" s="1"/>
      <c r="V373" s="1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31">
        <v>419</v>
      </c>
      <c r="B374" s="31">
        <v>371</v>
      </c>
      <c r="C374" s="64">
        <v>0.28528599999999998</v>
      </c>
      <c r="D374" s="27" t="s">
        <v>247</v>
      </c>
      <c r="E374" s="27" t="s">
        <v>27</v>
      </c>
      <c r="F374" s="31">
        <v>11</v>
      </c>
      <c r="G374" s="31">
        <v>1</v>
      </c>
      <c r="H374" s="31">
        <v>14</v>
      </c>
      <c r="I374" s="66">
        <v>1.2726999999999999</v>
      </c>
      <c r="J374" s="67">
        <v>27.431789999999999</v>
      </c>
      <c r="K374" s="66">
        <v>9.0899999999999995E-2</v>
      </c>
      <c r="L374" s="66">
        <v>0.54549999999999998</v>
      </c>
      <c r="M374" s="66">
        <v>0</v>
      </c>
      <c r="N374" s="66">
        <v>0</v>
      </c>
      <c r="O374" s="66">
        <v>0</v>
      </c>
      <c r="P374" s="66">
        <v>1</v>
      </c>
      <c r="Q374" s="66">
        <v>0</v>
      </c>
      <c r="R374" s="66">
        <v>0</v>
      </c>
      <c r="S374" s="1"/>
      <c r="T374" s="1"/>
      <c r="U374" s="1"/>
      <c r="V374" s="1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31">
        <v>215</v>
      </c>
      <c r="B375" s="31">
        <v>372</v>
      </c>
      <c r="C375" s="64">
        <v>0.27921899999999999</v>
      </c>
      <c r="D375" s="27" t="s">
        <v>247</v>
      </c>
      <c r="E375" s="27" t="s">
        <v>27</v>
      </c>
      <c r="F375" s="31">
        <v>12</v>
      </c>
      <c r="G375" s="31">
        <v>2</v>
      </c>
      <c r="H375" s="31">
        <v>3</v>
      </c>
      <c r="I375" s="66">
        <v>0.25</v>
      </c>
      <c r="J375" s="67">
        <v>31.347110000000001</v>
      </c>
      <c r="K375" s="66">
        <v>0.16669999999999999</v>
      </c>
      <c r="L375" s="66">
        <v>0.41670000000000001</v>
      </c>
      <c r="M375" s="66">
        <v>0</v>
      </c>
      <c r="N375" s="66">
        <v>0</v>
      </c>
      <c r="O375" s="66">
        <v>0</v>
      </c>
      <c r="P375" s="66">
        <v>0.5</v>
      </c>
      <c r="Q375" s="66">
        <v>0</v>
      </c>
      <c r="R375" s="66">
        <v>0</v>
      </c>
      <c r="S375" s="1"/>
      <c r="T375" s="1"/>
      <c r="U375" s="1"/>
      <c r="V375" s="1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31">
        <v>304</v>
      </c>
      <c r="B376" s="31">
        <v>373</v>
      </c>
      <c r="C376" s="64">
        <v>0.25959399999999999</v>
      </c>
      <c r="D376" s="27" t="s">
        <v>247</v>
      </c>
      <c r="E376" s="27" t="s">
        <v>82</v>
      </c>
      <c r="F376" s="31">
        <v>16</v>
      </c>
      <c r="G376" s="31">
        <v>1</v>
      </c>
      <c r="H376" s="31">
        <v>4</v>
      </c>
      <c r="I376" s="66">
        <v>0.25</v>
      </c>
      <c r="J376" s="67">
        <v>21.70956</v>
      </c>
      <c r="K376" s="66">
        <v>6.25E-2</v>
      </c>
      <c r="L376" s="66">
        <v>0.5625</v>
      </c>
      <c r="M376" s="66">
        <v>0</v>
      </c>
      <c r="N376" s="66">
        <v>0.4375</v>
      </c>
      <c r="O376" s="66">
        <v>1</v>
      </c>
      <c r="P376" s="66">
        <v>1</v>
      </c>
      <c r="Q376" s="66">
        <v>0</v>
      </c>
      <c r="R376" s="66">
        <v>0</v>
      </c>
      <c r="S376" s="1"/>
      <c r="T376" s="1"/>
      <c r="U376" s="1"/>
      <c r="V376" s="1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31">
        <v>169</v>
      </c>
      <c r="B377" s="31">
        <v>374</v>
      </c>
      <c r="C377" s="64">
        <v>0.25858399999999998</v>
      </c>
      <c r="D377" s="27" t="s">
        <v>247</v>
      </c>
      <c r="E377" s="27" t="s">
        <v>82</v>
      </c>
      <c r="F377" s="31">
        <v>34</v>
      </c>
      <c r="G377" s="31">
        <v>2</v>
      </c>
      <c r="H377" s="31">
        <v>1</v>
      </c>
      <c r="I377" s="66">
        <v>2.9399999999999999E-2</v>
      </c>
      <c r="J377" s="67">
        <v>43.104419999999998</v>
      </c>
      <c r="K377" s="66">
        <v>0.14710000000000001</v>
      </c>
      <c r="L377" s="66">
        <v>0.58819999999999995</v>
      </c>
      <c r="M377" s="66">
        <v>0.4118</v>
      </c>
      <c r="N377" s="66">
        <v>0.4118</v>
      </c>
      <c r="O377" s="66">
        <v>0.5</v>
      </c>
      <c r="P377" s="66">
        <v>1</v>
      </c>
      <c r="Q377" s="66">
        <v>0</v>
      </c>
      <c r="R377" s="66">
        <v>0</v>
      </c>
      <c r="S377" s="1"/>
      <c r="T377" s="1"/>
      <c r="U377" s="1"/>
      <c r="V377" s="1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31">
        <v>234</v>
      </c>
      <c r="B378" s="31">
        <v>375</v>
      </c>
      <c r="C378" s="64">
        <v>0.245141</v>
      </c>
      <c r="D378" s="27" t="s">
        <v>247</v>
      </c>
      <c r="E378" s="27" t="s">
        <v>17</v>
      </c>
      <c r="F378" s="31">
        <v>46</v>
      </c>
      <c r="G378" s="31">
        <v>1</v>
      </c>
      <c r="H378" s="31">
        <v>13</v>
      </c>
      <c r="I378" s="66">
        <v>0.28260000000000002</v>
      </c>
      <c r="J378" s="67">
        <v>53.604469999999999</v>
      </c>
      <c r="K378" s="66">
        <v>2.1700000000000001E-2</v>
      </c>
      <c r="L378" s="66">
        <v>2.1700000000000001E-2</v>
      </c>
      <c r="M378" s="66">
        <v>0</v>
      </c>
      <c r="N378" s="66">
        <v>4.3499999999999997E-2</v>
      </c>
      <c r="O378" s="66">
        <v>0</v>
      </c>
      <c r="P378" s="66">
        <v>0</v>
      </c>
      <c r="Q378" s="66">
        <v>0</v>
      </c>
      <c r="R378" s="66">
        <v>0</v>
      </c>
      <c r="S378" s="6"/>
      <c r="T378" s="6"/>
      <c r="U378" s="6"/>
      <c r="V378" s="6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31">
        <v>317</v>
      </c>
      <c r="B379" s="31">
        <v>376</v>
      </c>
      <c r="C379" s="64">
        <v>0.24101800000000001</v>
      </c>
      <c r="D379" s="27" t="s">
        <v>247</v>
      </c>
      <c r="E379" s="27" t="s">
        <v>17</v>
      </c>
      <c r="F379" s="31">
        <v>26</v>
      </c>
      <c r="G379" s="31">
        <v>1</v>
      </c>
      <c r="H379" s="31">
        <v>0</v>
      </c>
      <c r="I379" s="66">
        <v>0</v>
      </c>
      <c r="J379" s="67">
        <v>11.40255</v>
      </c>
      <c r="K379" s="66">
        <v>1</v>
      </c>
      <c r="L379" s="66">
        <v>1</v>
      </c>
      <c r="M379" s="66">
        <v>0</v>
      </c>
      <c r="N379" s="66">
        <v>0</v>
      </c>
      <c r="O379" s="66">
        <v>1</v>
      </c>
      <c r="P379" s="66">
        <v>1</v>
      </c>
      <c r="Q379" s="66">
        <v>0</v>
      </c>
      <c r="R379" s="66">
        <v>0</v>
      </c>
      <c r="S379" s="6"/>
      <c r="T379" s="6"/>
      <c r="U379" s="6"/>
      <c r="V379" s="6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31">
        <v>205</v>
      </c>
      <c r="B380" s="31">
        <v>377</v>
      </c>
      <c r="C380" s="64">
        <v>0.23824400000000001</v>
      </c>
      <c r="D380" s="27" t="s">
        <v>247</v>
      </c>
      <c r="E380" s="27" t="s">
        <v>22</v>
      </c>
      <c r="F380" s="31">
        <v>14</v>
      </c>
      <c r="G380" s="31">
        <v>1</v>
      </c>
      <c r="H380" s="31">
        <v>8</v>
      </c>
      <c r="I380" s="66">
        <v>0.57140000000000002</v>
      </c>
      <c r="J380" s="67">
        <v>30.483000000000001</v>
      </c>
      <c r="K380" s="66">
        <v>7.1400000000000005E-2</v>
      </c>
      <c r="L380" s="66">
        <v>0.21429999999999999</v>
      </c>
      <c r="M380" s="66">
        <v>7.1400000000000005E-2</v>
      </c>
      <c r="N380" s="66">
        <v>7.1400000000000005E-2</v>
      </c>
      <c r="O380" s="66">
        <v>0</v>
      </c>
      <c r="P380" s="66">
        <v>0</v>
      </c>
      <c r="Q380" s="66">
        <v>0</v>
      </c>
      <c r="R380" s="66">
        <v>0</v>
      </c>
      <c r="S380" s="1"/>
      <c r="T380" s="1"/>
      <c r="U380" s="1"/>
      <c r="V380" s="1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31">
        <v>111</v>
      </c>
      <c r="B381" s="31">
        <v>378</v>
      </c>
      <c r="C381" s="64">
        <v>0.230076</v>
      </c>
      <c r="D381" s="27" t="s">
        <v>247</v>
      </c>
      <c r="E381" s="27" t="s">
        <v>14</v>
      </c>
      <c r="F381" s="31">
        <v>18</v>
      </c>
      <c r="G381" s="31">
        <v>1</v>
      </c>
      <c r="H381" s="31">
        <v>12</v>
      </c>
      <c r="I381" s="66">
        <v>0.66669999999999996</v>
      </c>
      <c r="J381" s="67">
        <v>54.53398</v>
      </c>
      <c r="K381" s="66">
        <v>5.5599999999999997E-2</v>
      </c>
      <c r="L381" s="66">
        <v>5.5599999999999997E-2</v>
      </c>
      <c r="M381" s="66">
        <v>0.16669999999999999</v>
      </c>
      <c r="N381" s="66">
        <v>0.16669999999999999</v>
      </c>
      <c r="O381" s="66">
        <v>0</v>
      </c>
      <c r="P381" s="66">
        <v>0</v>
      </c>
      <c r="Q381" s="66">
        <v>0</v>
      </c>
      <c r="R381" s="66">
        <v>0</v>
      </c>
      <c r="S381" s="1"/>
      <c r="T381" s="1"/>
      <c r="U381" s="1"/>
      <c r="V381" s="1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31">
        <v>135</v>
      </c>
      <c r="B382" s="31">
        <v>379</v>
      </c>
      <c r="C382" s="64">
        <v>0.210623</v>
      </c>
      <c r="D382" s="27" t="s">
        <v>247</v>
      </c>
      <c r="E382" s="27" t="s">
        <v>22</v>
      </c>
      <c r="F382" s="31">
        <v>24</v>
      </c>
      <c r="G382" s="31">
        <v>1</v>
      </c>
      <c r="H382" s="31">
        <v>6</v>
      </c>
      <c r="I382" s="66">
        <v>0.25</v>
      </c>
      <c r="J382" s="67">
        <v>33.321570000000001</v>
      </c>
      <c r="K382" s="66">
        <v>0</v>
      </c>
      <c r="L382" s="66">
        <v>0.16669999999999999</v>
      </c>
      <c r="M382" s="66">
        <v>8.3299999999999999E-2</v>
      </c>
      <c r="N382" s="66">
        <v>8.3299999999999999E-2</v>
      </c>
      <c r="O382" s="66">
        <v>0</v>
      </c>
      <c r="P382" s="66">
        <v>0</v>
      </c>
      <c r="Q382" s="66">
        <v>0</v>
      </c>
      <c r="R382" s="66">
        <v>0</v>
      </c>
      <c r="S382" s="1"/>
      <c r="T382" s="1"/>
      <c r="U382" s="1"/>
      <c r="V382" s="1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31">
        <v>109</v>
      </c>
      <c r="B383" s="31">
        <v>380</v>
      </c>
      <c r="C383" s="64">
        <v>0.18956300000000001</v>
      </c>
      <c r="D383" s="27" t="s">
        <v>247</v>
      </c>
      <c r="E383" s="27" t="s">
        <v>14</v>
      </c>
      <c r="F383" s="31">
        <v>52</v>
      </c>
      <c r="G383" s="31">
        <v>3</v>
      </c>
      <c r="H383" s="31">
        <v>8</v>
      </c>
      <c r="I383" s="66">
        <v>0.15379999999999999</v>
      </c>
      <c r="J383" s="67">
        <v>66.107709999999997</v>
      </c>
      <c r="K383" s="66">
        <v>0.67310000000000003</v>
      </c>
      <c r="L383" s="66">
        <v>0.71150000000000002</v>
      </c>
      <c r="M383" s="66">
        <v>0.67310000000000003</v>
      </c>
      <c r="N383" s="66">
        <v>0.71150000000000002</v>
      </c>
      <c r="O383" s="66">
        <v>0.66669999999999996</v>
      </c>
      <c r="P383" s="66">
        <v>0.66669999999999996</v>
      </c>
      <c r="Q383" s="66">
        <v>0.66669999999999996</v>
      </c>
      <c r="R383" s="66">
        <v>0.66669999999999996</v>
      </c>
      <c r="S383" s="1"/>
      <c r="T383" s="1"/>
      <c r="U383" s="1"/>
      <c r="V383" s="1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31">
        <v>86</v>
      </c>
      <c r="B384" s="31">
        <v>381</v>
      </c>
      <c r="C384" s="64">
        <v>0.182257</v>
      </c>
      <c r="D384" s="27" t="s">
        <v>247</v>
      </c>
      <c r="E384" s="27" t="s">
        <v>75</v>
      </c>
      <c r="F384" s="31">
        <v>36</v>
      </c>
      <c r="G384" s="31">
        <v>2</v>
      </c>
      <c r="H384" s="31">
        <v>19</v>
      </c>
      <c r="I384" s="66">
        <v>0.52780000000000005</v>
      </c>
      <c r="J384" s="67">
        <v>54.765590000000003</v>
      </c>
      <c r="K384" s="66">
        <v>5.5599999999999997E-2</v>
      </c>
      <c r="L384" s="66">
        <v>5.5599999999999997E-2</v>
      </c>
      <c r="M384" s="66">
        <v>0</v>
      </c>
      <c r="N384" s="66">
        <v>5.5599999999999997E-2</v>
      </c>
      <c r="O384" s="66">
        <v>0</v>
      </c>
      <c r="P384" s="66">
        <v>0</v>
      </c>
      <c r="Q384" s="66">
        <v>0</v>
      </c>
      <c r="R384" s="66">
        <v>0</v>
      </c>
      <c r="S384" s="1"/>
      <c r="T384" s="1"/>
      <c r="U384" s="1"/>
      <c r="V384" s="1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31">
        <v>353</v>
      </c>
      <c r="B385" s="31">
        <v>382</v>
      </c>
      <c r="C385" s="64">
        <v>0.17999200000000001</v>
      </c>
      <c r="D385" s="27" t="s">
        <v>247</v>
      </c>
      <c r="E385" s="27" t="s">
        <v>22</v>
      </c>
      <c r="F385" s="31">
        <v>26</v>
      </c>
      <c r="G385" s="31">
        <v>1</v>
      </c>
      <c r="H385" s="31">
        <v>5</v>
      </c>
      <c r="I385" s="66">
        <v>0.1923</v>
      </c>
      <c r="J385" s="67">
        <v>22.396260000000002</v>
      </c>
      <c r="K385" s="66">
        <v>0</v>
      </c>
      <c r="L385" s="66">
        <v>7.6899999999999996E-2</v>
      </c>
      <c r="M385" s="66">
        <v>0</v>
      </c>
      <c r="N385" s="66">
        <v>3.85E-2</v>
      </c>
      <c r="O385" s="66">
        <v>0</v>
      </c>
      <c r="P385" s="66">
        <v>0</v>
      </c>
      <c r="Q385" s="66">
        <v>0</v>
      </c>
      <c r="R385" s="66">
        <v>0</v>
      </c>
      <c r="S385" s="1"/>
      <c r="T385" s="1"/>
      <c r="U385" s="1"/>
      <c r="V385" s="1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31">
        <v>212</v>
      </c>
      <c r="B386" s="31">
        <v>383</v>
      </c>
      <c r="C386" s="64">
        <v>0.17737</v>
      </c>
      <c r="D386" s="27" t="s">
        <v>247</v>
      </c>
      <c r="E386" s="27" t="s">
        <v>82</v>
      </c>
      <c r="F386" s="31">
        <v>33</v>
      </c>
      <c r="G386" s="31">
        <v>2</v>
      </c>
      <c r="H386" s="31">
        <v>5</v>
      </c>
      <c r="I386" s="66">
        <v>0.1515</v>
      </c>
      <c r="J386" s="67">
        <v>16.514130000000002</v>
      </c>
      <c r="K386" s="66">
        <v>0.1212</v>
      </c>
      <c r="L386" s="66">
        <v>0.1515</v>
      </c>
      <c r="M386" s="66">
        <v>0.1212</v>
      </c>
      <c r="N386" s="66">
        <v>0.1212</v>
      </c>
      <c r="O386" s="66">
        <v>0</v>
      </c>
      <c r="P386" s="66">
        <v>0</v>
      </c>
      <c r="Q386" s="66">
        <v>0</v>
      </c>
      <c r="R386" s="66">
        <v>0</v>
      </c>
      <c r="S386" s="1"/>
      <c r="T386" s="1"/>
      <c r="U386" s="1"/>
      <c r="V386" s="1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31">
        <v>70</v>
      </c>
      <c r="B387" s="31">
        <v>384</v>
      </c>
      <c r="C387" s="64">
        <v>0.15185299999999999</v>
      </c>
      <c r="D387" s="27" t="s">
        <v>247</v>
      </c>
      <c r="E387" s="27" t="s">
        <v>22</v>
      </c>
      <c r="F387" s="31">
        <v>29</v>
      </c>
      <c r="G387" s="31">
        <v>2</v>
      </c>
      <c r="H387" s="31">
        <v>17</v>
      </c>
      <c r="I387" s="66">
        <v>0.58620000000000005</v>
      </c>
      <c r="J387" s="67">
        <v>20.23892</v>
      </c>
      <c r="K387" s="66">
        <v>0.10340000000000001</v>
      </c>
      <c r="L387" s="66">
        <v>0.27589999999999998</v>
      </c>
      <c r="M387" s="66">
        <v>0</v>
      </c>
      <c r="N387" s="66">
        <v>3.4500000000000003E-2</v>
      </c>
      <c r="O387" s="66">
        <v>0</v>
      </c>
      <c r="P387" s="66">
        <v>0</v>
      </c>
      <c r="Q387" s="66">
        <v>0</v>
      </c>
      <c r="R387" s="66">
        <v>0</v>
      </c>
      <c r="S387" s="1"/>
      <c r="T387" s="1"/>
      <c r="U387" s="1"/>
      <c r="V387" s="1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43">
        <v>329</v>
      </c>
      <c r="B388" s="43">
        <v>385</v>
      </c>
      <c r="C388" s="68">
        <v>0.12531600000000001</v>
      </c>
      <c r="D388" s="69" t="s">
        <v>247</v>
      </c>
      <c r="E388" s="69" t="s">
        <v>34</v>
      </c>
      <c r="F388" s="43">
        <v>19</v>
      </c>
      <c r="G388" s="43">
        <v>2</v>
      </c>
      <c r="H388" s="43">
        <v>7</v>
      </c>
      <c r="I388" s="70">
        <v>0.36840000000000001</v>
      </c>
      <c r="J388" s="71">
        <v>41.325200000000002</v>
      </c>
      <c r="K388" s="70">
        <v>0.15790000000000001</v>
      </c>
      <c r="L388" s="70">
        <v>0.31580000000000003</v>
      </c>
      <c r="M388" s="70">
        <v>0</v>
      </c>
      <c r="N388" s="70">
        <v>0</v>
      </c>
      <c r="O388" s="70">
        <v>0.5</v>
      </c>
      <c r="P388" s="70">
        <v>0.5</v>
      </c>
      <c r="Q388" s="70">
        <v>0</v>
      </c>
      <c r="R388" s="70">
        <v>0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26" t="s">
        <v>316</v>
      </c>
      <c r="B389" s="47"/>
      <c r="C389" s="72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26" t="s">
        <v>325</v>
      </c>
      <c r="B390" s="47"/>
      <c r="C390" s="72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26" t="s">
        <v>326</v>
      </c>
      <c r="B391" s="47"/>
      <c r="C391" s="72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26" t="s">
        <v>327</v>
      </c>
      <c r="B392" s="47"/>
      <c r="C392" s="72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47"/>
      <c r="B393" s="47"/>
      <c r="C393" s="72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47"/>
      <c r="B394" s="47"/>
      <c r="C394" s="72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47"/>
      <c r="B395" s="47"/>
      <c r="C395" s="72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47"/>
      <c r="B396" s="47"/>
      <c r="C396" s="72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47"/>
      <c r="B397" s="47"/>
      <c r="C397" s="72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47"/>
      <c r="B398" s="47"/>
      <c r="C398" s="72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47"/>
      <c r="B399" s="47"/>
      <c r="C399" s="72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47"/>
      <c r="B400" s="47"/>
      <c r="C400" s="72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47"/>
      <c r="B401" s="47"/>
      <c r="C401" s="72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47"/>
      <c r="B402" s="47"/>
      <c r="C402" s="72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47"/>
      <c r="B403" s="47"/>
      <c r="C403" s="72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47"/>
      <c r="B404" s="47"/>
      <c r="C404" s="72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47"/>
      <c r="B405" s="47"/>
      <c r="C405" s="72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47"/>
      <c r="B406" s="47"/>
      <c r="C406" s="72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47"/>
      <c r="B407" s="47"/>
      <c r="C407" s="72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47"/>
      <c r="B408" s="47"/>
      <c r="C408" s="72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47"/>
      <c r="B409" s="47"/>
      <c r="C409" s="72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47"/>
      <c r="B410" s="47"/>
      <c r="C410" s="72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47"/>
      <c r="B411" s="47"/>
      <c r="C411" s="72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47"/>
      <c r="B412" s="47"/>
      <c r="C412" s="72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47"/>
      <c r="B413" s="47"/>
      <c r="C413" s="72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47"/>
      <c r="B414" s="47"/>
      <c r="C414" s="72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47"/>
      <c r="B415" s="47"/>
      <c r="C415" s="72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47"/>
      <c r="B416" s="47"/>
      <c r="C416" s="72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47"/>
      <c r="B417" s="47"/>
      <c r="C417" s="72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47"/>
      <c r="B418" s="47"/>
      <c r="C418" s="72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47"/>
      <c r="B419" s="47"/>
      <c r="C419" s="72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47"/>
      <c r="B420" s="47"/>
      <c r="C420" s="72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47"/>
      <c r="B421" s="47"/>
      <c r="C421" s="72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47"/>
      <c r="B422" s="47"/>
      <c r="C422" s="72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47"/>
      <c r="B423" s="47"/>
      <c r="C423" s="72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47"/>
      <c r="B424" s="47"/>
      <c r="C424" s="72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47"/>
      <c r="B425" s="47"/>
      <c r="C425" s="72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47"/>
      <c r="B426" s="47"/>
      <c r="C426" s="72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47"/>
      <c r="B427" s="47"/>
      <c r="C427" s="72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47"/>
      <c r="B428" s="47"/>
      <c r="C428" s="72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47"/>
      <c r="B429" s="47"/>
      <c r="C429" s="72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47"/>
      <c r="B430" s="47"/>
      <c r="C430" s="72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47"/>
      <c r="B431" s="47"/>
      <c r="C431" s="72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47"/>
      <c r="B432" s="47"/>
      <c r="C432" s="72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47"/>
      <c r="B433" s="47"/>
      <c r="C433" s="72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47"/>
      <c r="B434" s="47"/>
      <c r="C434" s="72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47"/>
      <c r="B435" s="47"/>
      <c r="C435" s="72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47"/>
      <c r="B436" s="47"/>
      <c r="C436" s="72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47"/>
      <c r="B437" s="47"/>
      <c r="C437" s="72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47"/>
      <c r="B438" s="47"/>
      <c r="C438" s="72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47"/>
      <c r="B439" s="47"/>
      <c r="C439" s="72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47"/>
      <c r="B440" s="47"/>
      <c r="C440" s="72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47"/>
      <c r="B441" s="47"/>
      <c r="C441" s="72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47"/>
      <c r="B442" s="47"/>
      <c r="C442" s="72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47"/>
      <c r="B443" s="47"/>
      <c r="C443" s="72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47"/>
      <c r="B444" s="47"/>
      <c r="C444" s="72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47"/>
      <c r="B445" s="47"/>
      <c r="C445" s="72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47"/>
      <c r="B446" s="47"/>
      <c r="C446" s="72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47"/>
      <c r="B447" s="47"/>
      <c r="C447" s="72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47"/>
      <c r="B448" s="47"/>
      <c r="C448" s="72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47"/>
      <c r="B449" s="47"/>
      <c r="C449" s="72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47"/>
      <c r="B450" s="47"/>
      <c r="C450" s="72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47"/>
      <c r="B451" s="47"/>
      <c r="C451" s="72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47"/>
      <c r="B452" s="47"/>
      <c r="C452" s="72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47"/>
      <c r="B453" s="47"/>
      <c r="C453" s="72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47"/>
      <c r="B454" s="47"/>
      <c r="C454" s="72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47"/>
      <c r="B455" s="47"/>
      <c r="C455" s="72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47"/>
      <c r="B456" s="47"/>
      <c r="C456" s="72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47"/>
      <c r="B457" s="47"/>
      <c r="C457" s="72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47"/>
      <c r="B458" s="47"/>
      <c r="C458" s="72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47"/>
      <c r="B459" s="47"/>
      <c r="C459" s="72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47"/>
      <c r="B460" s="47"/>
      <c r="C460" s="72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47"/>
      <c r="B461" s="47"/>
      <c r="C461" s="72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47"/>
      <c r="B462" s="47"/>
      <c r="C462" s="72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47"/>
      <c r="B463" s="47"/>
      <c r="C463" s="72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47"/>
      <c r="B464" s="47"/>
      <c r="C464" s="72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47"/>
      <c r="B465" s="47"/>
      <c r="C465" s="72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47"/>
      <c r="B466" s="47"/>
      <c r="C466" s="72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47"/>
      <c r="B467" s="47"/>
      <c r="C467" s="72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47"/>
      <c r="B468" s="47"/>
      <c r="C468" s="72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47"/>
      <c r="B469" s="47"/>
      <c r="C469" s="72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47"/>
      <c r="B470" s="47"/>
      <c r="C470" s="72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47"/>
      <c r="B471" s="47"/>
      <c r="C471" s="72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47"/>
      <c r="B472" s="47"/>
      <c r="C472" s="72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47"/>
      <c r="B473" s="47"/>
      <c r="C473" s="72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47"/>
      <c r="B474" s="47"/>
      <c r="C474" s="72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47"/>
      <c r="B475" s="47"/>
      <c r="C475" s="72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47"/>
      <c r="B476" s="47"/>
      <c r="C476" s="72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47"/>
      <c r="B477" s="47"/>
      <c r="C477" s="72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47"/>
      <c r="B478" s="47"/>
      <c r="C478" s="72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47"/>
      <c r="B479" s="47"/>
      <c r="C479" s="72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47"/>
      <c r="B480" s="47"/>
      <c r="C480" s="72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47"/>
      <c r="B481" s="47"/>
      <c r="C481" s="72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47"/>
      <c r="B482" s="47"/>
      <c r="C482" s="72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47"/>
      <c r="B483" s="47"/>
      <c r="C483" s="72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47"/>
      <c r="B484" s="47"/>
      <c r="C484" s="72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47"/>
      <c r="B485" s="47"/>
      <c r="C485" s="72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47"/>
      <c r="B486" s="47"/>
      <c r="C486" s="72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47"/>
      <c r="B487" s="47"/>
      <c r="C487" s="72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47"/>
      <c r="B488" s="47"/>
      <c r="C488" s="72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47"/>
      <c r="B489" s="47"/>
      <c r="C489" s="72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47"/>
      <c r="B490" s="47"/>
      <c r="C490" s="72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47"/>
      <c r="B491" s="47"/>
      <c r="C491" s="72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47"/>
      <c r="B492" s="47"/>
      <c r="C492" s="72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47"/>
      <c r="B493" s="47"/>
      <c r="C493" s="72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47"/>
      <c r="B494" s="47"/>
      <c r="C494" s="72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47"/>
      <c r="B495" s="47"/>
      <c r="C495" s="72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47"/>
      <c r="B496" s="47"/>
      <c r="C496" s="72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47"/>
      <c r="B497" s="47"/>
      <c r="C497" s="72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47"/>
      <c r="B498" s="47"/>
      <c r="C498" s="72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47"/>
      <c r="B499" s="47"/>
      <c r="C499" s="72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47"/>
      <c r="B500" s="47"/>
      <c r="C500" s="72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47"/>
      <c r="B501" s="47"/>
      <c r="C501" s="72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47"/>
      <c r="B502" s="47"/>
      <c r="C502" s="72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47"/>
      <c r="B503" s="47"/>
      <c r="C503" s="72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47"/>
      <c r="B504" s="47"/>
      <c r="C504" s="72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47"/>
      <c r="B505" s="47"/>
      <c r="C505" s="72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47"/>
      <c r="B506" s="47"/>
      <c r="C506" s="72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47"/>
      <c r="B507" s="47"/>
      <c r="C507" s="72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47"/>
      <c r="B508" s="47"/>
      <c r="C508" s="72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47"/>
      <c r="B509" s="47"/>
      <c r="C509" s="72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47"/>
      <c r="B510" s="47"/>
      <c r="C510" s="72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47"/>
      <c r="B511" s="47"/>
      <c r="C511" s="72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47"/>
      <c r="B512" s="47"/>
      <c r="C512" s="72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47"/>
      <c r="B513" s="47"/>
      <c r="C513" s="72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47"/>
      <c r="B514" s="47"/>
      <c r="C514" s="72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47"/>
      <c r="B515" s="47"/>
      <c r="C515" s="72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47"/>
      <c r="B516" s="47"/>
      <c r="C516" s="72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47"/>
      <c r="B517" s="47"/>
      <c r="C517" s="72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47"/>
      <c r="B518" s="47"/>
      <c r="C518" s="72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47"/>
      <c r="B519" s="47"/>
      <c r="C519" s="72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47"/>
      <c r="B520" s="47"/>
      <c r="C520" s="72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47"/>
      <c r="B521" s="47"/>
      <c r="C521" s="72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47"/>
      <c r="B522" s="47"/>
      <c r="C522" s="72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47"/>
      <c r="B523" s="47"/>
      <c r="C523" s="72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47"/>
      <c r="B524" s="47"/>
      <c r="C524" s="72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47"/>
      <c r="B525" s="47"/>
      <c r="C525" s="72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47"/>
      <c r="B526" s="47"/>
      <c r="C526" s="72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47"/>
      <c r="B527" s="47"/>
      <c r="C527" s="72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47"/>
      <c r="B528" s="47"/>
      <c r="C528" s="72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47"/>
      <c r="B529" s="47"/>
      <c r="C529" s="72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47"/>
      <c r="B530" s="47"/>
      <c r="C530" s="72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47"/>
      <c r="B531" s="47"/>
      <c r="C531" s="72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47"/>
      <c r="B532" s="47"/>
      <c r="C532" s="72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47"/>
      <c r="B533" s="47"/>
      <c r="C533" s="72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47"/>
      <c r="B534" s="47"/>
      <c r="C534" s="72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47"/>
      <c r="B535" s="47"/>
      <c r="C535" s="72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47"/>
      <c r="B536" s="47"/>
      <c r="C536" s="72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47"/>
      <c r="B537" s="47"/>
      <c r="C537" s="72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47"/>
      <c r="B538" s="47"/>
      <c r="C538" s="72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47"/>
      <c r="B539" s="47"/>
      <c r="C539" s="72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47"/>
      <c r="B540" s="47"/>
      <c r="C540" s="72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47"/>
      <c r="B541" s="47"/>
      <c r="C541" s="72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47"/>
      <c r="B542" s="47"/>
      <c r="C542" s="72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47"/>
      <c r="B543" s="47"/>
      <c r="C543" s="72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47"/>
      <c r="B544" s="47"/>
      <c r="C544" s="72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47"/>
      <c r="B545" s="47"/>
      <c r="C545" s="72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47"/>
      <c r="B546" s="47"/>
      <c r="C546" s="72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47"/>
      <c r="B547" s="47"/>
      <c r="C547" s="72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47"/>
      <c r="B548" s="47"/>
      <c r="C548" s="72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47"/>
      <c r="B549" s="47"/>
      <c r="C549" s="72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47"/>
      <c r="B550" s="47"/>
      <c r="C550" s="72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47"/>
      <c r="B551" s="47"/>
      <c r="C551" s="72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47"/>
      <c r="B552" s="47"/>
      <c r="C552" s="72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47"/>
      <c r="B553" s="47"/>
      <c r="C553" s="72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47"/>
      <c r="B554" s="47"/>
      <c r="C554" s="72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47"/>
      <c r="B555" s="47"/>
      <c r="C555" s="72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47"/>
      <c r="B556" s="47"/>
      <c r="C556" s="72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47"/>
      <c r="B557" s="47"/>
      <c r="C557" s="72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47"/>
      <c r="B558" s="47"/>
      <c r="C558" s="72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47"/>
      <c r="B559" s="47"/>
      <c r="C559" s="72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47"/>
      <c r="B560" s="47"/>
      <c r="C560" s="72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47"/>
      <c r="B561" s="47"/>
      <c r="C561" s="72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47"/>
      <c r="B562" s="47"/>
      <c r="C562" s="72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47"/>
      <c r="B563" s="47"/>
      <c r="C563" s="72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47"/>
      <c r="B564" s="47"/>
      <c r="C564" s="72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47"/>
      <c r="B565" s="47"/>
      <c r="C565" s="72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47"/>
      <c r="B566" s="47"/>
      <c r="C566" s="72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47"/>
      <c r="B567" s="47"/>
      <c r="C567" s="72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47"/>
      <c r="B568" s="47"/>
      <c r="C568" s="72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47"/>
      <c r="B569" s="47"/>
      <c r="C569" s="72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47"/>
      <c r="B570" s="47"/>
      <c r="C570" s="72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47"/>
      <c r="B571" s="47"/>
      <c r="C571" s="72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47"/>
      <c r="B572" s="47"/>
      <c r="C572" s="72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47"/>
      <c r="B573" s="47"/>
      <c r="C573" s="72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47"/>
      <c r="B574" s="47"/>
      <c r="C574" s="72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47"/>
      <c r="B575" s="47"/>
      <c r="C575" s="72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47"/>
      <c r="B576" s="47"/>
      <c r="C576" s="72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47"/>
      <c r="B577" s="47"/>
      <c r="C577" s="72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47"/>
      <c r="B578" s="47"/>
      <c r="C578" s="72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47"/>
      <c r="B579" s="47"/>
      <c r="C579" s="72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47"/>
      <c r="B580" s="47"/>
      <c r="C580" s="72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47"/>
      <c r="B581" s="47"/>
      <c r="C581" s="72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47"/>
      <c r="B582" s="47"/>
      <c r="C582" s="72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47"/>
      <c r="B583" s="47"/>
      <c r="C583" s="72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47"/>
      <c r="B584" s="47"/>
      <c r="C584" s="72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47"/>
      <c r="B585" s="47"/>
      <c r="C585" s="72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47"/>
      <c r="B586" s="47"/>
      <c r="C586" s="72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47"/>
      <c r="B587" s="47"/>
      <c r="C587" s="72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47"/>
      <c r="B588" s="47"/>
      <c r="C588" s="72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47"/>
      <c r="B589" s="47"/>
      <c r="C589" s="72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47"/>
      <c r="B590" s="47"/>
      <c r="C590" s="72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47"/>
      <c r="B591" s="47"/>
      <c r="C591" s="72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47"/>
      <c r="B592" s="47"/>
      <c r="C592" s="72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47"/>
      <c r="B593" s="47"/>
      <c r="C593" s="72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47"/>
      <c r="B594" s="47"/>
      <c r="C594" s="72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47"/>
      <c r="B595" s="47"/>
      <c r="C595" s="72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47"/>
      <c r="B596" s="47"/>
      <c r="C596" s="72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47"/>
      <c r="B597" s="47"/>
      <c r="C597" s="72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47"/>
      <c r="B598" s="47"/>
      <c r="C598" s="72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47"/>
      <c r="B599" s="47"/>
      <c r="C599" s="72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47"/>
      <c r="B600" s="47"/>
      <c r="C600" s="72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47"/>
      <c r="B601" s="47"/>
      <c r="C601" s="72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47"/>
      <c r="B602" s="47"/>
      <c r="C602" s="72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47"/>
      <c r="B603" s="47"/>
      <c r="C603" s="72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47"/>
      <c r="B604" s="47"/>
      <c r="C604" s="72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47"/>
      <c r="B605" s="47"/>
      <c r="C605" s="72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47"/>
      <c r="B606" s="47"/>
      <c r="C606" s="72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47"/>
      <c r="B607" s="47"/>
      <c r="C607" s="72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47"/>
      <c r="B608" s="47"/>
      <c r="C608" s="72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47"/>
      <c r="B609" s="47"/>
      <c r="C609" s="72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47"/>
      <c r="B610" s="47"/>
      <c r="C610" s="72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47"/>
      <c r="B611" s="47"/>
      <c r="C611" s="72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47"/>
      <c r="B612" s="47"/>
      <c r="C612" s="72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47"/>
      <c r="B613" s="47"/>
      <c r="C613" s="72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47"/>
      <c r="B614" s="47"/>
      <c r="C614" s="72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47"/>
      <c r="B615" s="47"/>
      <c r="C615" s="72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47"/>
      <c r="B616" s="47"/>
      <c r="C616" s="72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47"/>
      <c r="B617" s="47"/>
      <c r="C617" s="72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47"/>
      <c r="B618" s="47"/>
      <c r="C618" s="72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47"/>
      <c r="B619" s="47"/>
      <c r="C619" s="72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47"/>
      <c r="B620" s="47"/>
      <c r="C620" s="72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47"/>
      <c r="B621" s="47"/>
      <c r="C621" s="72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47"/>
      <c r="B622" s="47"/>
      <c r="C622" s="72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47"/>
      <c r="B623" s="47"/>
      <c r="C623" s="72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47"/>
      <c r="B624" s="47"/>
      <c r="C624" s="72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47"/>
      <c r="B625" s="47"/>
      <c r="C625" s="72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47"/>
      <c r="B626" s="47"/>
      <c r="C626" s="72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47"/>
      <c r="B627" s="47"/>
      <c r="C627" s="72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47"/>
      <c r="B628" s="47"/>
      <c r="C628" s="72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47"/>
      <c r="B629" s="47"/>
      <c r="C629" s="72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47"/>
      <c r="B630" s="47"/>
      <c r="C630" s="72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47"/>
      <c r="B631" s="47"/>
      <c r="C631" s="72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47"/>
      <c r="B632" s="47"/>
      <c r="C632" s="72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47"/>
      <c r="B633" s="47"/>
      <c r="C633" s="72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47"/>
      <c r="B634" s="47"/>
      <c r="C634" s="72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47"/>
      <c r="B635" s="47"/>
      <c r="C635" s="72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47"/>
      <c r="B636" s="47"/>
      <c r="C636" s="72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47"/>
      <c r="B637" s="47"/>
      <c r="C637" s="72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47"/>
      <c r="B638" s="47"/>
      <c r="C638" s="72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47"/>
      <c r="B639" s="47"/>
      <c r="C639" s="72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47"/>
      <c r="B640" s="47"/>
      <c r="C640" s="72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47"/>
      <c r="B641" s="47"/>
      <c r="C641" s="72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47"/>
      <c r="B642" s="47"/>
      <c r="C642" s="72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47"/>
      <c r="B643" s="47"/>
      <c r="C643" s="72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47"/>
      <c r="B644" s="47"/>
      <c r="C644" s="72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47"/>
      <c r="B645" s="47"/>
      <c r="C645" s="72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47"/>
      <c r="B646" s="47"/>
      <c r="C646" s="72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47"/>
      <c r="B647" s="47"/>
      <c r="C647" s="72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47"/>
      <c r="B648" s="47"/>
      <c r="C648" s="72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47"/>
      <c r="B649" s="47"/>
      <c r="C649" s="72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47"/>
      <c r="B650" s="47"/>
      <c r="C650" s="72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47"/>
      <c r="B651" s="47"/>
      <c r="C651" s="72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47"/>
      <c r="B652" s="47"/>
      <c r="C652" s="72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47"/>
      <c r="B653" s="47"/>
      <c r="C653" s="72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47"/>
      <c r="B654" s="47"/>
      <c r="C654" s="72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47"/>
      <c r="B655" s="47"/>
      <c r="C655" s="72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47"/>
      <c r="B656" s="47"/>
      <c r="C656" s="72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47"/>
      <c r="B657" s="47"/>
      <c r="C657" s="72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47"/>
      <c r="B658" s="47"/>
      <c r="C658" s="72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47"/>
      <c r="B659" s="47"/>
      <c r="C659" s="72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47"/>
      <c r="B660" s="47"/>
      <c r="C660" s="72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47"/>
      <c r="B661" s="47"/>
      <c r="C661" s="72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47"/>
      <c r="B662" s="47"/>
      <c r="C662" s="72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47"/>
      <c r="B663" s="47"/>
      <c r="C663" s="72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47"/>
      <c r="B664" s="47"/>
      <c r="C664" s="72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47"/>
      <c r="B665" s="47"/>
      <c r="C665" s="72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47"/>
      <c r="B666" s="47"/>
      <c r="C666" s="72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47"/>
      <c r="B667" s="47"/>
      <c r="C667" s="72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47"/>
      <c r="B668" s="47"/>
      <c r="C668" s="72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47"/>
      <c r="B669" s="47"/>
      <c r="C669" s="72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47"/>
      <c r="B670" s="47"/>
      <c r="C670" s="72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47"/>
      <c r="B671" s="47"/>
      <c r="C671" s="72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47"/>
      <c r="B672" s="47"/>
      <c r="C672" s="72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47"/>
      <c r="B673" s="47"/>
      <c r="C673" s="72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47"/>
      <c r="B674" s="47"/>
      <c r="C674" s="72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47"/>
      <c r="B675" s="47"/>
      <c r="C675" s="72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47"/>
      <c r="B676" s="47"/>
      <c r="C676" s="72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47"/>
      <c r="B677" s="47"/>
      <c r="C677" s="72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47"/>
      <c r="B678" s="47"/>
      <c r="C678" s="72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47"/>
      <c r="B679" s="47"/>
      <c r="C679" s="72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47"/>
      <c r="B680" s="47"/>
      <c r="C680" s="72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47"/>
      <c r="B681" s="47"/>
      <c r="C681" s="72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47"/>
      <c r="B682" s="47"/>
      <c r="C682" s="72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47"/>
      <c r="B683" s="47"/>
      <c r="C683" s="72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47"/>
      <c r="B684" s="47"/>
      <c r="C684" s="72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47"/>
      <c r="B685" s="47"/>
      <c r="C685" s="72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47"/>
      <c r="B686" s="47"/>
      <c r="C686" s="72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47"/>
      <c r="B687" s="47"/>
      <c r="C687" s="72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47"/>
      <c r="B688" s="47"/>
      <c r="C688" s="72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47"/>
      <c r="B689" s="47"/>
      <c r="C689" s="72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47"/>
      <c r="B690" s="47"/>
      <c r="C690" s="72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47"/>
      <c r="B691" s="47"/>
      <c r="C691" s="72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47"/>
      <c r="B692" s="47"/>
      <c r="C692" s="72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47"/>
      <c r="B693" s="47"/>
      <c r="C693" s="72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47"/>
      <c r="B694" s="47"/>
      <c r="C694" s="72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47"/>
      <c r="B695" s="47"/>
      <c r="C695" s="72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47"/>
      <c r="B696" s="47"/>
      <c r="C696" s="72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47"/>
      <c r="B697" s="47"/>
      <c r="C697" s="72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47"/>
      <c r="B698" s="47"/>
      <c r="C698" s="72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47"/>
      <c r="B699" s="47"/>
      <c r="C699" s="72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47"/>
      <c r="B700" s="47"/>
      <c r="C700" s="72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47"/>
      <c r="B701" s="47"/>
      <c r="C701" s="72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47"/>
      <c r="B702" s="47"/>
      <c r="C702" s="72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47"/>
      <c r="B703" s="47"/>
      <c r="C703" s="72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47"/>
      <c r="B704" s="47"/>
      <c r="C704" s="72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47"/>
      <c r="B705" s="47"/>
      <c r="C705" s="72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47"/>
      <c r="B706" s="47"/>
      <c r="C706" s="72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47"/>
      <c r="B707" s="47"/>
      <c r="C707" s="72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47"/>
      <c r="B708" s="47"/>
      <c r="C708" s="72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47"/>
      <c r="B709" s="47"/>
      <c r="C709" s="72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47"/>
      <c r="B710" s="47"/>
      <c r="C710" s="72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47"/>
      <c r="B711" s="47"/>
      <c r="C711" s="72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47"/>
      <c r="B712" s="47"/>
      <c r="C712" s="72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47"/>
      <c r="B713" s="47"/>
      <c r="C713" s="72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47"/>
      <c r="B714" s="47"/>
      <c r="C714" s="72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47"/>
      <c r="B715" s="47"/>
      <c r="C715" s="72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47"/>
      <c r="B716" s="47"/>
      <c r="C716" s="72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47"/>
      <c r="B717" s="47"/>
      <c r="C717" s="72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47"/>
      <c r="B718" s="47"/>
      <c r="C718" s="72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47"/>
      <c r="B719" s="47"/>
      <c r="C719" s="72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47"/>
      <c r="B720" s="47"/>
      <c r="C720" s="72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47"/>
      <c r="B721" s="47"/>
      <c r="C721" s="72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47"/>
      <c r="B722" s="47"/>
      <c r="C722" s="72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47"/>
      <c r="B723" s="47"/>
      <c r="C723" s="72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47"/>
      <c r="B724" s="47"/>
      <c r="C724" s="72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47"/>
      <c r="B725" s="47"/>
      <c r="C725" s="72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47"/>
      <c r="B726" s="47"/>
      <c r="C726" s="72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47"/>
      <c r="B727" s="47"/>
      <c r="C727" s="72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47"/>
      <c r="B728" s="47"/>
      <c r="C728" s="72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47"/>
      <c r="B729" s="47"/>
      <c r="C729" s="72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47"/>
      <c r="B730" s="47"/>
      <c r="C730" s="72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47"/>
      <c r="B731" s="47"/>
      <c r="C731" s="72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47"/>
      <c r="B732" s="47"/>
      <c r="C732" s="72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47"/>
      <c r="B733" s="47"/>
      <c r="C733" s="72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47"/>
      <c r="B734" s="47"/>
      <c r="C734" s="72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47"/>
      <c r="B735" s="47"/>
      <c r="C735" s="72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47"/>
      <c r="B736" s="47"/>
      <c r="C736" s="72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47"/>
      <c r="B737" s="47"/>
      <c r="C737" s="72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47"/>
      <c r="B738" s="47"/>
      <c r="C738" s="72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47"/>
      <c r="B739" s="47"/>
      <c r="C739" s="72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47"/>
      <c r="B740" s="47"/>
      <c r="C740" s="72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47"/>
      <c r="B741" s="47"/>
      <c r="C741" s="72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47"/>
      <c r="B742" s="47"/>
      <c r="C742" s="72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47"/>
      <c r="B743" s="47"/>
      <c r="C743" s="72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47"/>
      <c r="B744" s="47"/>
      <c r="C744" s="72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47"/>
      <c r="B745" s="47"/>
      <c r="C745" s="72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47"/>
      <c r="B746" s="47"/>
      <c r="C746" s="72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47"/>
      <c r="B747" s="47"/>
      <c r="C747" s="72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47"/>
      <c r="B748" s="47"/>
      <c r="C748" s="72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47"/>
      <c r="B749" s="47"/>
      <c r="C749" s="72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47"/>
      <c r="B750" s="47"/>
      <c r="C750" s="72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47"/>
      <c r="B751" s="47"/>
      <c r="C751" s="72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47"/>
      <c r="B752" s="47"/>
      <c r="C752" s="72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47"/>
      <c r="B753" s="47"/>
      <c r="C753" s="72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47"/>
      <c r="B754" s="47"/>
      <c r="C754" s="72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47"/>
      <c r="B755" s="47"/>
      <c r="C755" s="72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47"/>
      <c r="B756" s="47"/>
      <c r="C756" s="72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47"/>
      <c r="B757" s="47"/>
      <c r="C757" s="72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47"/>
      <c r="B758" s="47"/>
      <c r="C758" s="72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47"/>
      <c r="B759" s="47"/>
      <c r="C759" s="72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47"/>
      <c r="B760" s="47"/>
      <c r="C760" s="72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47"/>
      <c r="B761" s="47"/>
      <c r="C761" s="72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47"/>
      <c r="B762" s="47"/>
      <c r="C762" s="72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47"/>
      <c r="B763" s="47"/>
      <c r="C763" s="72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47"/>
      <c r="B764" s="47"/>
      <c r="C764" s="72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47"/>
      <c r="B765" s="47"/>
      <c r="C765" s="72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47"/>
      <c r="B766" s="47"/>
      <c r="C766" s="72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47"/>
      <c r="B767" s="47"/>
      <c r="C767" s="72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47"/>
      <c r="B768" s="47"/>
      <c r="C768" s="72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47"/>
      <c r="B769" s="47"/>
      <c r="C769" s="72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47"/>
      <c r="B770" s="47"/>
      <c r="C770" s="72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47"/>
      <c r="B771" s="47"/>
      <c r="C771" s="72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47"/>
      <c r="B772" s="47"/>
      <c r="C772" s="72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47"/>
      <c r="B773" s="47"/>
      <c r="C773" s="72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47"/>
      <c r="B774" s="47"/>
      <c r="C774" s="72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47"/>
      <c r="B775" s="47"/>
      <c r="C775" s="72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47"/>
      <c r="B776" s="47"/>
      <c r="C776" s="72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47"/>
      <c r="B777" s="47"/>
      <c r="C777" s="72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47"/>
      <c r="B778" s="47"/>
      <c r="C778" s="72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47"/>
      <c r="B779" s="47"/>
      <c r="C779" s="72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47"/>
      <c r="B780" s="47"/>
      <c r="C780" s="72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47"/>
      <c r="B781" s="47"/>
      <c r="C781" s="72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47"/>
      <c r="B782" s="47"/>
      <c r="C782" s="72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47"/>
      <c r="B783" s="47"/>
      <c r="C783" s="72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47"/>
      <c r="B784" s="47"/>
      <c r="C784" s="72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47"/>
      <c r="B785" s="47"/>
      <c r="C785" s="72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47"/>
      <c r="B786" s="47"/>
      <c r="C786" s="72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47"/>
      <c r="B787" s="47"/>
      <c r="C787" s="72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47"/>
      <c r="B788" s="47"/>
      <c r="C788" s="72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47"/>
      <c r="B789" s="47"/>
      <c r="C789" s="72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47"/>
      <c r="B790" s="47"/>
      <c r="C790" s="72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47"/>
      <c r="B791" s="47"/>
      <c r="C791" s="72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47"/>
      <c r="B792" s="47"/>
      <c r="C792" s="72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47"/>
      <c r="B793" s="47"/>
      <c r="C793" s="72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47"/>
      <c r="B794" s="47"/>
      <c r="C794" s="72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47"/>
      <c r="B795" s="47"/>
      <c r="C795" s="72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47"/>
      <c r="B796" s="47"/>
      <c r="C796" s="72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47"/>
      <c r="B797" s="47"/>
      <c r="C797" s="72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47"/>
      <c r="B798" s="47"/>
      <c r="C798" s="72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47"/>
      <c r="B799" s="47"/>
      <c r="C799" s="72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47"/>
      <c r="B800" s="47"/>
      <c r="C800" s="72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47"/>
      <c r="B801" s="47"/>
      <c r="C801" s="72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47"/>
      <c r="B802" s="47"/>
      <c r="C802" s="72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47"/>
      <c r="B803" s="47"/>
      <c r="C803" s="72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47"/>
      <c r="B804" s="47"/>
      <c r="C804" s="72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47"/>
      <c r="B805" s="47"/>
      <c r="C805" s="72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47"/>
      <c r="B806" s="47"/>
      <c r="C806" s="72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47"/>
      <c r="B807" s="47"/>
      <c r="C807" s="72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47"/>
      <c r="B808" s="47"/>
      <c r="C808" s="72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47"/>
      <c r="B809" s="47"/>
      <c r="C809" s="72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47"/>
      <c r="B810" s="47"/>
      <c r="C810" s="72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47"/>
      <c r="B811" s="47"/>
      <c r="C811" s="72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47"/>
      <c r="B812" s="47"/>
      <c r="C812" s="72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47"/>
      <c r="B813" s="47"/>
      <c r="C813" s="72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47"/>
      <c r="B814" s="47"/>
      <c r="C814" s="72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47"/>
      <c r="B815" s="47"/>
      <c r="C815" s="72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47"/>
      <c r="B816" s="47"/>
      <c r="C816" s="72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47"/>
      <c r="B817" s="47"/>
      <c r="C817" s="72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47"/>
      <c r="B818" s="47"/>
      <c r="C818" s="72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47"/>
      <c r="B819" s="47"/>
      <c r="C819" s="72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47"/>
      <c r="B820" s="47"/>
      <c r="C820" s="72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47"/>
      <c r="B821" s="47"/>
      <c r="C821" s="72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47"/>
      <c r="B822" s="47"/>
      <c r="C822" s="72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47"/>
      <c r="B823" s="47"/>
      <c r="C823" s="72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47"/>
      <c r="B824" s="47"/>
      <c r="C824" s="72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47"/>
      <c r="B825" s="47"/>
      <c r="C825" s="72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47"/>
      <c r="B826" s="47"/>
      <c r="C826" s="72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47"/>
      <c r="B827" s="47"/>
      <c r="C827" s="72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47"/>
      <c r="B828" s="47"/>
      <c r="C828" s="72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47"/>
      <c r="B829" s="47"/>
      <c r="C829" s="72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47"/>
      <c r="B830" s="47"/>
      <c r="C830" s="72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47"/>
      <c r="B831" s="47"/>
      <c r="C831" s="72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47"/>
      <c r="B832" s="47"/>
      <c r="C832" s="72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47"/>
      <c r="B833" s="47"/>
      <c r="C833" s="72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47"/>
      <c r="B834" s="47"/>
      <c r="C834" s="72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47"/>
      <c r="B835" s="47"/>
      <c r="C835" s="72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47"/>
      <c r="B836" s="47"/>
      <c r="C836" s="72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47"/>
      <c r="B837" s="47"/>
      <c r="C837" s="72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47"/>
      <c r="B838" s="47"/>
      <c r="C838" s="72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47"/>
      <c r="B839" s="47"/>
      <c r="C839" s="72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47"/>
      <c r="B840" s="47"/>
      <c r="C840" s="72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47"/>
      <c r="B841" s="47"/>
      <c r="C841" s="72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47"/>
      <c r="B842" s="47"/>
      <c r="C842" s="72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47"/>
      <c r="B843" s="47"/>
      <c r="C843" s="72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47"/>
      <c r="B844" s="47"/>
      <c r="C844" s="72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47"/>
      <c r="B845" s="47"/>
      <c r="C845" s="72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47"/>
      <c r="B846" s="47"/>
      <c r="C846" s="72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47"/>
      <c r="B847" s="47"/>
      <c r="C847" s="72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47"/>
      <c r="B848" s="47"/>
      <c r="C848" s="72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47"/>
      <c r="B849" s="47"/>
      <c r="C849" s="72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47"/>
      <c r="B850" s="47"/>
      <c r="C850" s="72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47"/>
      <c r="B851" s="47"/>
      <c r="C851" s="72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47"/>
      <c r="B852" s="47"/>
      <c r="C852" s="72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47"/>
      <c r="B853" s="47"/>
      <c r="C853" s="72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47"/>
      <c r="B854" s="47"/>
      <c r="C854" s="72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47"/>
      <c r="B855" s="47"/>
      <c r="C855" s="72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47"/>
      <c r="B856" s="47"/>
      <c r="C856" s="72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47"/>
      <c r="B857" s="47"/>
      <c r="C857" s="72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47"/>
      <c r="B858" s="47"/>
      <c r="C858" s="72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47"/>
      <c r="B859" s="47"/>
      <c r="C859" s="72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47"/>
      <c r="B860" s="47"/>
      <c r="C860" s="72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47"/>
      <c r="B861" s="47"/>
      <c r="C861" s="72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47"/>
      <c r="B862" s="47"/>
      <c r="C862" s="72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47"/>
      <c r="B863" s="47"/>
      <c r="C863" s="72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47"/>
      <c r="B864" s="47"/>
      <c r="C864" s="72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47"/>
      <c r="B865" s="47"/>
      <c r="C865" s="72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47"/>
      <c r="B866" s="47"/>
      <c r="C866" s="72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47"/>
      <c r="B867" s="47"/>
      <c r="C867" s="72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47"/>
      <c r="B868" s="47"/>
      <c r="C868" s="72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47"/>
      <c r="B869" s="47"/>
      <c r="C869" s="72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47"/>
      <c r="B870" s="47"/>
      <c r="C870" s="72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47"/>
      <c r="B871" s="47"/>
      <c r="C871" s="72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47"/>
      <c r="B872" s="47"/>
      <c r="C872" s="72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47"/>
      <c r="B873" s="47"/>
      <c r="C873" s="72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47"/>
      <c r="B874" s="47"/>
      <c r="C874" s="72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47"/>
      <c r="B875" s="47"/>
      <c r="C875" s="72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47"/>
      <c r="B876" s="47"/>
      <c r="C876" s="72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47"/>
      <c r="B877" s="47"/>
      <c r="C877" s="72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47"/>
      <c r="B878" s="47"/>
      <c r="C878" s="72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47"/>
      <c r="B879" s="47"/>
      <c r="C879" s="72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47"/>
      <c r="B880" s="47"/>
      <c r="C880" s="72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47"/>
      <c r="B881" s="47"/>
      <c r="C881" s="72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47"/>
      <c r="B882" s="47"/>
      <c r="C882" s="72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47"/>
      <c r="B883" s="47"/>
      <c r="C883" s="72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47"/>
      <c r="B884" s="47"/>
      <c r="C884" s="72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47"/>
      <c r="B885" s="47"/>
      <c r="C885" s="72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47"/>
      <c r="B886" s="47"/>
      <c r="C886" s="72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47"/>
      <c r="B887" s="47"/>
      <c r="C887" s="72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47"/>
      <c r="B888" s="47"/>
      <c r="C888" s="72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47"/>
      <c r="B889" s="47"/>
      <c r="C889" s="72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47"/>
      <c r="B890" s="47"/>
      <c r="C890" s="72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47"/>
      <c r="B891" s="47"/>
      <c r="C891" s="72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47"/>
      <c r="B892" s="47"/>
      <c r="C892" s="72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47"/>
      <c r="B893" s="47"/>
      <c r="C893" s="72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47"/>
      <c r="B894" s="47"/>
      <c r="C894" s="72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47"/>
      <c r="B895" s="47"/>
      <c r="C895" s="72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47"/>
      <c r="B896" s="47"/>
      <c r="C896" s="72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47"/>
      <c r="B897" s="47"/>
      <c r="C897" s="72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47"/>
      <c r="B898" s="47"/>
      <c r="C898" s="72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47"/>
      <c r="B899" s="47"/>
      <c r="C899" s="72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47"/>
      <c r="B900" s="47"/>
      <c r="C900" s="72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47"/>
      <c r="B901" s="47"/>
      <c r="C901" s="72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47"/>
      <c r="B902" s="47"/>
      <c r="C902" s="72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47"/>
      <c r="B903" s="47"/>
      <c r="C903" s="72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47"/>
      <c r="B904" s="47"/>
      <c r="C904" s="72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47"/>
      <c r="B905" s="47"/>
      <c r="C905" s="72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47"/>
      <c r="B906" s="47"/>
      <c r="C906" s="72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47"/>
      <c r="B907" s="47"/>
      <c r="C907" s="72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47"/>
      <c r="B908" s="47"/>
      <c r="C908" s="72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47"/>
      <c r="B909" s="47"/>
      <c r="C909" s="72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47"/>
      <c r="B910" s="47"/>
      <c r="C910" s="72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47"/>
      <c r="B911" s="47"/>
      <c r="C911" s="72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47"/>
      <c r="B912" s="47"/>
      <c r="C912" s="72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47"/>
      <c r="B913" s="47"/>
      <c r="C913" s="72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47"/>
      <c r="B914" s="47"/>
      <c r="C914" s="72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47"/>
      <c r="B915" s="47"/>
      <c r="C915" s="72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47"/>
      <c r="B916" s="47"/>
      <c r="C916" s="72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47"/>
      <c r="B917" s="47"/>
      <c r="C917" s="72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47"/>
      <c r="B918" s="47"/>
      <c r="C918" s="72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47"/>
      <c r="B919" s="47"/>
      <c r="C919" s="72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47"/>
      <c r="B920" s="47"/>
      <c r="C920" s="72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47"/>
      <c r="B921" s="47"/>
      <c r="C921" s="72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47"/>
      <c r="B922" s="47"/>
      <c r="C922" s="72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47"/>
      <c r="B923" s="47"/>
      <c r="C923" s="72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47"/>
      <c r="B924" s="47"/>
      <c r="C924" s="72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47"/>
      <c r="B925" s="47"/>
      <c r="C925" s="72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47"/>
      <c r="B926" s="47"/>
      <c r="C926" s="72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47"/>
      <c r="B927" s="47"/>
      <c r="C927" s="72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47"/>
      <c r="B928" s="47"/>
      <c r="C928" s="72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47"/>
      <c r="B929" s="47"/>
      <c r="C929" s="72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47"/>
      <c r="B930" s="47"/>
      <c r="C930" s="72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47"/>
      <c r="B931" s="47"/>
      <c r="C931" s="72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47"/>
      <c r="B932" s="47"/>
      <c r="C932" s="72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47"/>
      <c r="B933" s="47"/>
      <c r="C933" s="72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47"/>
      <c r="B934" s="47"/>
      <c r="C934" s="72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47"/>
      <c r="B935" s="47"/>
      <c r="C935" s="72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47"/>
      <c r="B936" s="47"/>
      <c r="C936" s="72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47"/>
      <c r="B937" s="47"/>
      <c r="C937" s="72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47"/>
      <c r="B938" s="47"/>
      <c r="C938" s="72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47"/>
      <c r="B939" s="47"/>
      <c r="C939" s="72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47"/>
      <c r="B940" s="47"/>
      <c r="C940" s="72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47"/>
      <c r="B941" s="47"/>
      <c r="C941" s="72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47"/>
      <c r="B942" s="47"/>
      <c r="C942" s="72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47"/>
      <c r="B943" s="47"/>
      <c r="C943" s="72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47"/>
      <c r="B944" s="47"/>
      <c r="C944" s="72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47"/>
      <c r="B945" s="47"/>
      <c r="C945" s="72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47"/>
      <c r="B946" s="47"/>
      <c r="C946" s="72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47"/>
      <c r="B947" s="47"/>
      <c r="C947" s="72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47"/>
      <c r="B948" s="47"/>
      <c r="C948" s="72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47"/>
      <c r="B949" s="47"/>
      <c r="C949" s="72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47"/>
      <c r="B950" s="47"/>
      <c r="C950" s="72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47"/>
      <c r="B951" s="47"/>
      <c r="C951" s="72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47"/>
      <c r="B952" s="47"/>
      <c r="C952" s="72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47"/>
      <c r="B953" s="47"/>
      <c r="C953" s="72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47"/>
      <c r="B954" s="47"/>
      <c r="C954" s="72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47"/>
      <c r="B955" s="47"/>
      <c r="C955" s="72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47"/>
      <c r="B956" s="47"/>
      <c r="C956" s="72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47"/>
      <c r="B957" s="47"/>
      <c r="C957" s="72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47"/>
      <c r="B958" s="47"/>
      <c r="C958" s="72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47"/>
      <c r="B959" s="47"/>
      <c r="C959" s="72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47"/>
      <c r="B960" s="47"/>
      <c r="C960" s="72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47"/>
      <c r="B961" s="47"/>
      <c r="C961" s="72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47"/>
      <c r="B962" s="47"/>
      <c r="C962" s="72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47"/>
      <c r="B963" s="47"/>
      <c r="C963" s="72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47"/>
      <c r="B964" s="47"/>
      <c r="C964" s="72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47"/>
      <c r="B965" s="47"/>
      <c r="C965" s="72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47"/>
      <c r="B966" s="47"/>
      <c r="C966" s="72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47"/>
      <c r="B967" s="47"/>
      <c r="C967" s="72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47"/>
      <c r="B968" s="47"/>
      <c r="C968" s="72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47"/>
      <c r="B969" s="47"/>
      <c r="C969" s="72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47"/>
      <c r="B970" s="47"/>
      <c r="C970" s="72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47"/>
      <c r="B971" s="47"/>
      <c r="C971" s="72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47"/>
      <c r="B972" s="47"/>
      <c r="C972" s="72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47"/>
      <c r="B973" s="47"/>
      <c r="C973" s="72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47"/>
      <c r="B974" s="47"/>
      <c r="C974" s="72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47"/>
      <c r="B975" s="47"/>
      <c r="C975" s="72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47"/>
      <c r="B976" s="47"/>
      <c r="C976" s="72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47"/>
      <c r="B977" s="47"/>
      <c r="C977" s="72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47"/>
      <c r="B978" s="47"/>
      <c r="C978" s="72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47"/>
      <c r="B979" s="47"/>
      <c r="C979" s="72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47"/>
      <c r="B980" s="47"/>
      <c r="C980" s="72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47"/>
      <c r="B981" s="47"/>
      <c r="C981" s="72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47"/>
      <c r="B982" s="47"/>
      <c r="C982" s="72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47"/>
      <c r="B983" s="47"/>
      <c r="C983" s="72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47"/>
      <c r="B984" s="47"/>
      <c r="C984" s="72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47"/>
      <c r="B985" s="47"/>
      <c r="C985" s="72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x14ac:dyDescent="0.2">
      <c r="A986" s="47"/>
      <c r="B986" s="47"/>
      <c r="C986" s="72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x14ac:dyDescent="0.2">
      <c r="A987" s="47"/>
      <c r="B987" s="47"/>
      <c r="C987" s="72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x14ac:dyDescent="0.2">
      <c r="A988" s="47"/>
      <c r="B988" s="47"/>
      <c r="C988" s="72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x14ac:dyDescent="0.2">
      <c r="A989" s="47"/>
      <c r="B989" s="47"/>
      <c r="C989" s="72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x14ac:dyDescent="0.2">
      <c r="A990" s="47"/>
      <c r="B990" s="47"/>
      <c r="C990" s="72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x14ac:dyDescent="0.2">
      <c r="A991" s="47"/>
      <c r="B991" s="47"/>
      <c r="C991" s="72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x14ac:dyDescent="0.2">
      <c r="A992" s="47"/>
      <c r="B992" s="47"/>
      <c r="C992" s="72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x14ac:dyDescent="0.2">
      <c r="A993" s="47"/>
      <c r="B993" s="47"/>
      <c r="C993" s="72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x14ac:dyDescent="0.2">
      <c r="A994" s="47"/>
      <c r="B994" s="47"/>
      <c r="C994" s="72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x14ac:dyDescent="0.2">
      <c r="A995" s="47"/>
      <c r="B995" s="47"/>
      <c r="C995" s="72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x14ac:dyDescent="0.2">
      <c r="A996" s="47"/>
      <c r="B996" s="47"/>
      <c r="C996" s="72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x14ac:dyDescent="0.2">
      <c r="A997" s="47"/>
      <c r="B997" s="47"/>
      <c r="C997" s="72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x14ac:dyDescent="0.2">
      <c r="A998" s="47"/>
      <c r="B998" s="47"/>
      <c r="C998" s="72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x14ac:dyDescent="0.2">
      <c r="A999" s="47"/>
      <c r="B999" s="47"/>
      <c r="C999" s="72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x14ac:dyDescent="0.2">
      <c r="A1000" s="47"/>
      <c r="B1000" s="47"/>
      <c r="C1000" s="72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2.75" x14ac:dyDescent="0.2">
      <c r="A1001" s="47"/>
      <c r="B1001" s="47"/>
      <c r="C1001" s="72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</sheetData>
  <mergeCells count="2">
    <mergeCell ref="K2:L2"/>
    <mergeCell ref="O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4"/>
  <sheetViews>
    <sheetView workbookViewId="0"/>
  </sheetViews>
  <sheetFormatPr defaultColWidth="14.42578125" defaultRowHeight="15.75" customHeight="1" x14ac:dyDescent="0.2"/>
  <sheetData>
    <row r="1" spans="1:9" x14ac:dyDescent="0.2">
      <c r="A1" s="19" t="s">
        <v>248</v>
      </c>
    </row>
    <row r="2" spans="1:9" x14ac:dyDescent="0.2">
      <c r="B2" s="8" t="s">
        <v>167</v>
      </c>
      <c r="E2" s="8" t="s">
        <v>249</v>
      </c>
      <c r="H2" s="8" t="s">
        <v>168</v>
      </c>
    </row>
    <row r="3" spans="1:9" x14ac:dyDescent="0.2">
      <c r="B3" s="8" t="s">
        <v>250</v>
      </c>
      <c r="C3" s="8" t="s">
        <v>251</v>
      </c>
      <c r="E3" s="8" t="s">
        <v>250</v>
      </c>
      <c r="F3" s="8" t="s">
        <v>251</v>
      </c>
      <c r="H3" s="8" t="s">
        <v>250</v>
      </c>
      <c r="I3" s="8" t="s">
        <v>251</v>
      </c>
    </row>
    <row r="4" spans="1:9" x14ac:dyDescent="0.2">
      <c r="A4" s="8" t="s">
        <v>252</v>
      </c>
      <c r="B4" s="8">
        <v>8872</v>
      </c>
      <c r="C4" s="8">
        <v>7079</v>
      </c>
      <c r="E4" s="8">
        <v>41170</v>
      </c>
      <c r="F4" s="8">
        <v>28905</v>
      </c>
      <c r="H4" s="8">
        <v>164</v>
      </c>
      <c r="I4" s="8">
        <v>104</v>
      </c>
    </row>
    <row r="5" spans="1:9" x14ac:dyDescent="0.2">
      <c r="A5" s="8" t="s">
        <v>253</v>
      </c>
      <c r="B5" s="8">
        <v>15936</v>
      </c>
      <c r="C5" s="8">
        <v>13618</v>
      </c>
      <c r="E5" s="8">
        <v>70815</v>
      </c>
      <c r="F5" s="8">
        <v>53229</v>
      </c>
      <c r="H5" s="8">
        <v>329</v>
      </c>
      <c r="I5" s="8">
        <v>205</v>
      </c>
    </row>
    <row r="6" spans="1:9" x14ac:dyDescent="0.2">
      <c r="A6" s="8" t="s">
        <v>254</v>
      </c>
      <c r="B6" s="8">
        <v>20237</v>
      </c>
      <c r="C6" s="8">
        <v>14830</v>
      </c>
      <c r="E6" s="8">
        <v>89811</v>
      </c>
      <c r="F6" s="8">
        <v>59902</v>
      </c>
      <c r="H6" s="8">
        <v>435</v>
      </c>
      <c r="I6" s="8">
        <v>232</v>
      </c>
    </row>
    <row r="8" spans="1:9" x14ac:dyDescent="0.2">
      <c r="A8" s="8" t="s">
        <v>255</v>
      </c>
      <c r="B8" s="13">
        <f t="shared" ref="B8:C8" si="0">B4/86511</f>
        <v>0.10255343251147253</v>
      </c>
      <c r="C8" s="13">
        <f t="shared" si="0"/>
        <v>8.1827744448682821E-2</v>
      </c>
      <c r="E8" s="13">
        <f t="shared" ref="E8:F8" si="1">E4/479950</f>
        <v>8.577976872590895E-2</v>
      </c>
      <c r="F8" s="13">
        <f t="shared" si="1"/>
        <v>6.0225023439941662E-2</v>
      </c>
      <c r="H8" s="13">
        <f t="shared" ref="H8:I8" si="2">H4/1662</f>
        <v>9.8676293622142003E-2</v>
      </c>
      <c r="I8" s="13">
        <f t="shared" si="2"/>
        <v>6.2575210589651029E-2</v>
      </c>
    </row>
    <row r="9" spans="1:9" x14ac:dyDescent="0.2">
      <c r="B9" s="13">
        <f t="shared" ref="B9:C9" si="3">B5/86511</f>
        <v>0.18420778860491729</v>
      </c>
      <c r="C9" s="13">
        <f t="shared" si="3"/>
        <v>0.15741350810879542</v>
      </c>
      <c r="E9" s="13">
        <f t="shared" ref="E9:F9" si="4">E5/479950</f>
        <v>0.14754661943952496</v>
      </c>
      <c r="F9" s="13">
        <f t="shared" si="4"/>
        <v>0.11090530263569122</v>
      </c>
      <c r="H9" s="13">
        <f t="shared" ref="H9:I9" si="5">H5/1662</f>
        <v>0.19795427196149218</v>
      </c>
      <c r="I9" s="13">
        <f t="shared" si="5"/>
        <v>0.1233453670276775</v>
      </c>
    </row>
    <row r="10" spans="1:9" x14ac:dyDescent="0.2">
      <c r="B10" s="13">
        <f t="shared" ref="B10:C10" si="6">B6/86511</f>
        <v>0.23392400966351101</v>
      </c>
      <c r="C10" s="13">
        <f t="shared" si="6"/>
        <v>0.17142328721203084</v>
      </c>
      <c r="E10" s="13">
        <f t="shared" ref="E10:F10" si="7">E6/479950</f>
        <v>0.18712574226481926</v>
      </c>
      <c r="F10" s="13">
        <f t="shared" si="7"/>
        <v>0.12480883425356808</v>
      </c>
      <c r="H10" s="13">
        <f t="shared" ref="H10:I10" si="8">H6/1662</f>
        <v>0.26173285198555957</v>
      </c>
      <c r="I10" s="13">
        <f t="shared" si="8"/>
        <v>0.13959085439229843</v>
      </c>
    </row>
    <row r="13" spans="1:9" x14ac:dyDescent="0.2">
      <c r="A13" s="19" t="s">
        <v>256</v>
      </c>
    </row>
    <row r="14" spans="1:9" ht="15.75" customHeight="1" x14ac:dyDescent="0.25">
      <c r="A14" s="20"/>
      <c r="B14" s="11" t="s">
        <v>257</v>
      </c>
      <c r="C14" s="11" t="s">
        <v>258</v>
      </c>
      <c r="D14" s="11" t="s">
        <v>259</v>
      </c>
      <c r="E14" s="11" t="s">
        <v>260</v>
      </c>
    </row>
    <row r="15" spans="1:9" ht="15.75" customHeight="1" x14ac:dyDescent="0.25">
      <c r="A15" s="11" t="s">
        <v>261</v>
      </c>
      <c r="B15" s="12">
        <v>9.0708999999999998E-2</v>
      </c>
      <c r="C15" s="12">
        <v>7.0834999999999995E-2</v>
      </c>
      <c r="D15" s="12">
        <v>-3.1660000000000001E-2</v>
      </c>
      <c r="E15" s="12">
        <v>-9.1599999999999997E-3</v>
      </c>
    </row>
    <row r="16" spans="1:9" ht="15.75" customHeight="1" x14ac:dyDescent="0.25">
      <c r="A16" s="11" t="s">
        <v>262</v>
      </c>
      <c r="B16" s="12">
        <v>-2.5590000000000002E-2</v>
      </c>
      <c r="C16" s="12">
        <v>-3.9690000000000003E-2</v>
      </c>
      <c r="D16" s="12">
        <v>4.2158000000000001E-2</v>
      </c>
      <c r="E16" s="12">
        <v>2.9822999999999999E-2</v>
      </c>
    </row>
    <row r="17" spans="1:6" ht="15.75" customHeight="1" x14ac:dyDescent="0.25">
      <c r="A17" s="11" t="s">
        <v>263</v>
      </c>
      <c r="B17" s="12">
        <v>-3.7990000000000003E-2</v>
      </c>
      <c r="C17" s="12">
        <v>-5.8729999999999997E-2</v>
      </c>
      <c r="D17" s="12">
        <v>-1.0630000000000001E-2</v>
      </c>
      <c r="E17" s="12">
        <v>-2.4670000000000001E-2</v>
      </c>
    </row>
    <row r="18" spans="1:6" ht="15.75" customHeight="1" x14ac:dyDescent="0.25">
      <c r="A18" s="11" t="s">
        <v>264</v>
      </c>
      <c r="B18" s="12">
        <v>-2.9600000000000001E-2</v>
      </c>
      <c r="C18" s="12">
        <v>-3.2259999999999997E-2</v>
      </c>
      <c r="D18" s="12">
        <v>5.4746999999999997E-2</v>
      </c>
      <c r="E18" s="12">
        <v>6.8905999999999995E-2</v>
      </c>
    </row>
    <row r="19" spans="1:6" ht="15.75" customHeight="1" x14ac:dyDescent="0.25">
      <c r="A19" s="11" t="s">
        <v>265</v>
      </c>
      <c r="B19" s="12">
        <v>-3.9530000000000003E-2</v>
      </c>
      <c r="C19" s="12">
        <v>-5.969E-2</v>
      </c>
      <c r="D19" s="12">
        <v>2.3067000000000001E-2</v>
      </c>
      <c r="E19" s="12">
        <v>1.0148000000000001E-2</v>
      </c>
    </row>
    <row r="20" spans="1:6" ht="15.75" customHeight="1" x14ac:dyDescent="0.25">
      <c r="A20" s="11" t="s">
        <v>266</v>
      </c>
      <c r="B20" s="12">
        <v>-6.7739999999999995E-2</v>
      </c>
      <c r="C20" s="12">
        <v>-7.0059999999999997E-2</v>
      </c>
      <c r="D20" s="12">
        <v>3.5506000000000003E-2</v>
      </c>
      <c r="E20" s="12">
        <v>5.3936999999999999E-2</v>
      </c>
    </row>
    <row r="21" spans="1:6" ht="15.75" customHeight="1" x14ac:dyDescent="0.25">
      <c r="A21" s="11" t="s">
        <v>267</v>
      </c>
      <c r="B21" s="12">
        <v>-9.3179999999999999E-2</v>
      </c>
      <c r="C21" s="12">
        <v>-5.3339999999999999E-2</v>
      </c>
      <c r="D21" s="12">
        <v>4.3374999999999997E-2</v>
      </c>
      <c r="E21" s="12">
        <v>5.8279999999999998E-2</v>
      </c>
    </row>
    <row r="22" spans="1:6" ht="15.75" customHeight="1" x14ac:dyDescent="0.25">
      <c r="A22" s="11" t="s">
        <v>268</v>
      </c>
      <c r="B22" s="12">
        <v>5.3552000000000002E-2</v>
      </c>
      <c r="C22" s="12">
        <v>8.5980000000000001E-2</v>
      </c>
      <c r="D22" s="12">
        <v>-6.4890000000000003E-2</v>
      </c>
      <c r="E22" s="12">
        <v>-8.5669999999999996E-2</v>
      </c>
    </row>
    <row r="24" spans="1:6" x14ac:dyDescent="0.2">
      <c r="A24" s="8" t="s">
        <v>269</v>
      </c>
    </row>
    <row r="28" spans="1:6" x14ac:dyDescent="0.2">
      <c r="A28" s="21" t="s">
        <v>42</v>
      </c>
      <c r="B28" s="22" t="s">
        <v>43</v>
      </c>
      <c r="C28" s="22" t="s">
        <v>44</v>
      </c>
    </row>
    <row r="29" spans="1:6" x14ac:dyDescent="0.2">
      <c r="A29" s="6" t="s">
        <v>50</v>
      </c>
      <c r="B29" s="9">
        <v>18336</v>
      </c>
      <c r="C29" s="9">
        <v>449</v>
      </c>
      <c r="D29" s="8">
        <v>14862</v>
      </c>
      <c r="E29" s="13">
        <f>CORREL(C29:C37,D29:D37)</f>
        <v>0.97629921567703026</v>
      </c>
      <c r="F29" s="13">
        <f>CORREL(B29:B37,C29:C37)</f>
        <v>0.81342546480566313</v>
      </c>
    </row>
    <row r="30" spans="1:6" x14ac:dyDescent="0.2">
      <c r="A30" s="6" t="s">
        <v>55</v>
      </c>
      <c r="B30" s="9">
        <v>12464</v>
      </c>
      <c r="C30" s="9">
        <v>422</v>
      </c>
      <c r="D30" s="8">
        <v>11934</v>
      </c>
    </row>
    <row r="31" spans="1:6" x14ac:dyDescent="0.2">
      <c r="A31" s="6" t="s">
        <v>62</v>
      </c>
      <c r="B31" s="9">
        <v>8166</v>
      </c>
      <c r="C31" s="9">
        <v>2</v>
      </c>
      <c r="D31" s="8">
        <v>93</v>
      </c>
    </row>
    <row r="32" spans="1:6" x14ac:dyDescent="0.2">
      <c r="A32" s="6" t="s">
        <v>68</v>
      </c>
      <c r="B32" s="9">
        <v>11872</v>
      </c>
      <c r="C32" s="9">
        <v>213</v>
      </c>
      <c r="D32" s="8">
        <v>8287</v>
      </c>
    </row>
    <row r="33" spans="1:8" x14ac:dyDescent="0.2">
      <c r="A33" s="6" t="s">
        <v>74</v>
      </c>
      <c r="B33" s="9">
        <v>6871</v>
      </c>
      <c r="C33" s="9">
        <v>63</v>
      </c>
      <c r="D33" s="8">
        <v>2692</v>
      </c>
    </row>
    <row r="34" spans="1:8" x14ac:dyDescent="0.2">
      <c r="A34" s="6" t="s">
        <v>81</v>
      </c>
      <c r="B34" s="9">
        <v>8297</v>
      </c>
      <c r="C34" s="9">
        <v>43</v>
      </c>
      <c r="D34" s="8">
        <v>1073</v>
      </c>
    </row>
    <row r="35" spans="1:8" x14ac:dyDescent="0.2">
      <c r="A35" s="6" t="s">
        <v>88</v>
      </c>
      <c r="B35" s="9">
        <v>9691</v>
      </c>
      <c r="C35" s="9">
        <v>234</v>
      </c>
      <c r="D35" s="8">
        <v>6115</v>
      </c>
    </row>
    <row r="36" spans="1:8" x14ac:dyDescent="0.2">
      <c r="A36" s="6" t="s">
        <v>93</v>
      </c>
      <c r="B36" s="9">
        <v>8476</v>
      </c>
      <c r="C36" s="9">
        <v>157</v>
      </c>
      <c r="D36" s="8">
        <v>6614</v>
      </c>
    </row>
    <row r="37" spans="1:8" x14ac:dyDescent="0.2">
      <c r="A37" s="6" t="s">
        <v>99</v>
      </c>
      <c r="B37" s="9">
        <v>2338</v>
      </c>
      <c r="C37" s="9">
        <v>79</v>
      </c>
      <c r="D37" s="8">
        <v>2030</v>
      </c>
    </row>
    <row r="38" spans="1:8" ht="12.75" x14ac:dyDescent="0.2">
      <c r="A38" s="9" t="s">
        <v>103</v>
      </c>
      <c r="B38" s="2">
        <f>SUM(B29:B37)</f>
        <v>86511</v>
      </c>
      <c r="C38" s="1">
        <v>1662</v>
      </c>
    </row>
    <row r="40" spans="1:8" ht="12.75" x14ac:dyDescent="0.2">
      <c r="A40" s="19" t="s">
        <v>270</v>
      </c>
    </row>
    <row r="42" spans="1:8" ht="15" x14ac:dyDescent="0.25">
      <c r="A42" s="9" t="s">
        <v>4</v>
      </c>
      <c r="B42" s="9" t="s">
        <v>271</v>
      </c>
      <c r="C42" s="9" t="s">
        <v>272</v>
      </c>
      <c r="D42" s="9" t="s">
        <v>273</v>
      </c>
      <c r="E42" s="9" t="s">
        <v>274</v>
      </c>
      <c r="F42" s="9" t="s">
        <v>275</v>
      </c>
      <c r="H42" s="11"/>
    </row>
    <row r="43" spans="1:8" ht="15" x14ac:dyDescent="0.25">
      <c r="A43" s="9" t="s">
        <v>17</v>
      </c>
      <c r="B43" s="6" t="s">
        <v>276</v>
      </c>
      <c r="C43" s="6" t="s">
        <v>277</v>
      </c>
      <c r="D43" s="6" t="s">
        <v>276</v>
      </c>
      <c r="E43" s="6" t="s">
        <v>276</v>
      </c>
      <c r="F43" s="9">
        <v>243</v>
      </c>
      <c r="H43" s="12"/>
    </row>
    <row r="44" spans="1:8" ht="15" x14ac:dyDescent="0.25">
      <c r="A44" s="9" t="s">
        <v>22</v>
      </c>
      <c r="B44" s="6" t="s">
        <v>276</v>
      </c>
      <c r="C44" s="6" t="s">
        <v>278</v>
      </c>
      <c r="D44" s="6" t="s">
        <v>276</v>
      </c>
      <c r="E44" s="6" t="s">
        <v>276</v>
      </c>
      <c r="F44" s="9">
        <v>206</v>
      </c>
      <c r="H44" s="23">
        <v>44340</v>
      </c>
    </row>
    <row r="45" spans="1:8" ht="15" x14ac:dyDescent="0.25">
      <c r="A45" s="9" t="s">
        <v>56</v>
      </c>
      <c r="B45" s="6" t="s">
        <v>279</v>
      </c>
      <c r="C45" s="6" t="s">
        <v>280</v>
      </c>
      <c r="D45" s="6" t="s">
        <v>281</v>
      </c>
      <c r="E45" s="6" t="s">
        <v>276</v>
      </c>
      <c r="F45" s="9">
        <v>28</v>
      </c>
      <c r="H45" s="12" t="s">
        <v>282</v>
      </c>
    </row>
    <row r="46" spans="1:8" ht="15" x14ac:dyDescent="0.25">
      <c r="A46" s="9" t="s">
        <v>27</v>
      </c>
      <c r="B46" s="6" t="s">
        <v>283</v>
      </c>
      <c r="C46" s="6" t="s">
        <v>284</v>
      </c>
      <c r="D46" s="6" t="s">
        <v>285</v>
      </c>
      <c r="E46" s="6" t="s">
        <v>286</v>
      </c>
      <c r="F46" s="9">
        <v>10</v>
      </c>
      <c r="H46" s="12"/>
    </row>
    <row r="47" spans="1:8" ht="15" x14ac:dyDescent="0.25">
      <c r="A47" s="9" t="s">
        <v>19</v>
      </c>
      <c r="B47" s="6" t="s">
        <v>287</v>
      </c>
      <c r="C47" s="6" t="s">
        <v>288</v>
      </c>
      <c r="D47" s="6" t="s">
        <v>289</v>
      </c>
      <c r="E47" s="6" t="s">
        <v>290</v>
      </c>
      <c r="F47" s="9">
        <v>8</v>
      </c>
      <c r="H47" s="12"/>
    </row>
    <row r="48" spans="1:8" ht="15" x14ac:dyDescent="0.25">
      <c r="A48" s="9" t="s">
        <v>75</v>
      </c>
      <c r="B48" s="6" t="s">
        <v>276</v>
      </c>
      <c r="C48" s="6" t="s">
        <v>276</v>
      </c>
      <c r="D48" s="6" t="s">
        <v>291</v>
      </c>
      <c r="E48" s="6" t="s">
        <v>291</v>
      </c>
      <c r="F48" s="9">
        <v>58</v>
      </c>
      <c r="H48" s="12"/>
    </row>
    <row r="49" spans="1:8" ht="15" x14ac:dyDescent="0.25">
      <c r="A49" s="9" t="s">
        <v>82</v>
      </c>
      <c r="B49" s="6" t="s">
        <v>276</v>
      </c>
      <c r="C49" s="6" t="s">
        <v>292</v>
      </c>
      <c r="D49" s="6" t="s">
        <v>276</v>
      </c>
      <c r="E49" s="6" t="s">
        <v>276</v>
      </c>
      <c r="F49" s="9">
        <v>150</v>
      </c>
      <c r="H49" s="12"/>
    </row>
    <row r="50" spans="1:8" ht="15" x14ac:dyDescent="0.25">
      <c r="A50" s="9" t="s">
        <v>14</v>
      </c>
      <c r="B50" s="6" t="s">
        <v>276</v>
      </c>
      <c r="C50" s="6" t="s">
        <v>293</v>
      </c>
      <c r="D50" s="6" t="s">
        <v>276</v>
      </c>
      <c r="E50" s="6" t="s">
        <v>294</v>
      </c>
      <c r="F50" s="9">
        <v>108</v>
      </c>
      <c r="H50" s="12"/>
    </row>
    <row r="51" spans="1:8" ht="15" x14ac:dyDescent="0.25">
      <c r="A51" s="9" t="s">
        <v>34</v>
      </c>
      <c r="B51" s="6" t="s">
        <v>276</v>
      </c>
      <c r="C51" s="6" t="s">
        <v>295</v>
      </c>
      <c r="D51" s="6" t="s">
        <v>276</v>
      </c>
      <c r="E51" s="6" t="s">
        <v>296</v>
      </c>
      <c r="F51" s="9">
        <v>86</v>
      </c>
      <c r="H51" s="12"/>
    </row>
    <row r="52" spans="1:8" ht="15" x14ac:dyDescent="0.25">
      <c r="A52" s="9" t="s">
        <v>100</v>
      </c>
      <c r="B52" s="6" t="s">
        <v>276</v>
      </c>
      <c r="C52" s="24" t="s">
        <v>297</v>
      </c>
      <c r="D52" s="6" t="s">
        <v>276</v>
      </c>
      <c r="E52" s="6" t="s">
        <v>276</v>
      </c>
      <c r="F52" s="2">
        <f>SUM(F43:F51)</f>
        <v>897</v>
      </c>
      <c r="H52" s="11"/>
    </row>
    <row r="53" spans="1:8" ht="15" x14ac:dyDescent="0.25">
      <c r="H53" s="11"/>
    </row>
    <row r="54" spans="1:8" ht="15" x14ac:dyDescent="0.25">
      <c r="A54" s="8" t="s">
        <v>298</v>
      </c>
      <c r="B54" s="9"/>
      <c r="C54" s="9"/>
      <c r="D54" s="9"/>
      <c r="E54" s="9"/>
      <c r="H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Table1_HighScoreNetworks</vt:lpstr>
      <vt:lpstr>SuppTable1_NetworkStats</vt:lpstr>
      <vt:lpstr>SuppTable2_NetworkProtection</vt:lpstr>
      <vt:lpstr>SuppTable3_LakeProtection</vt:lpstr>
      <vt:lpstr>SuppTable4_FullScoreTable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Fisheries &amp; Wildlife</cp:lastModifiedBy>
  <cp:lastPrinted>2021-06-18T17:18:51Z</cp:lastPrinted>
  <dcterms:modified xsi:type="dcterms:W3CDTF">2021-06-18T17:23:28Z</dcterms:modified>
</cp:coreProperties>
</file>