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S\DataAnalytics\Assignments\Rita\Assignment2\"/>
    </mc:Choice>
  </mc:AlternateContent>
  <bookViews>
    <workbookView xWindow="0" yWindow="0" windowWidth="23040" windowHeight="9084" activeTab="2"/>
  </bookViews>
  <sheets>
    <sheet name="Information" sheetId="2" r:id="rId1"/>
    <sheet name="TVRating_Data" sheetId="1" r:id="rId2"/>
    <sheet name="ARIMA111101_Perf_TestData" sheetId="3" r:id="rId3"/>
  </sheets>
  <calcPr calcId="171027"/>
</workbook>
</file>

<file path=xl/calcChain.xml><?xml version="1.0" encoding="utf-8"?>
<calcChain xmlns="http://schemas.openxmlformats.org/spreadsheetml/2006/main">
  <c r="H14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F14" i="3"/>
  <c r="F13" i="3"/>
  <c r="F3" i="3"/>
  <c r="F4" i="3"/>
  <c r="F5" i="3"/>
  <c r="F6" i="3"/>
  <c r="F7" i="3"/>
  <c r="F8" i="3"/>
  <c r="F9" i="3"/>
  <c r="F10" i="3"/>
  <c r="F11" i="3"/>
  <c r="F12" i="3"/>
  <c r="F2" i="3"/>
  <c r="D13" i="3"/>
  <c r="E2" i="3"/>
  <c r="D3" i="3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<sst xmlns="http://schemas.openxmlformats.org/spreadsheetml/2006/main" count="114" uniqueCount="113">
  <si>
    <t>GRPRatingsDate</t>
  </si>
  <si>
    <t>GRP</t>
  </si>
  <si>
    <t>17-Jun-2007 (25)</t>
  </si>
  <si>
    <t>24-Jun-2007 (26)</t>
  </si>
  <si>
    <t>01-Jul-2007 (27)</t>
  </si>
  <si>
    <t>08-Jul-2007 (28)</t>
  </si>
  <si>
    <t>15-Jul-2007 (29)</t>
  </si>
  <si>
    <t>22-Jul-2007 (30)</t>
  </si>
  <si>
    <t>29-Jul-2007 (31)</t>
  </si>
  <si>
    <t>05-Aug-2007 (32)</t>
  </si>
  <si>
    <t>12-Aug-2007 (33)</t>
  </si>
  <si>
    <t>19-Aug-2007 (34)</t>
  </si>
  <si>
    <t>26-Aug-2007 (35)</t>
  </si>
  <si>
    <t>02-Sep-2007 (36)</t>
  </si>
  <si>
    <t>09-Sep-2007 (37)</t>
  </si>
  <si>
    <t>16-Sep-2007 (38)</t>
  </si>
  <si>
    <t>23-Sep-2007 (39)</t>
  </si>
  <si>
    <t>30-Sep-2007 (40)</t>
  </si>
  <si>
    <t>07-Oct-2007 (41)</t>
  </si>
  <si>
    <t>14-Oct-2007 (42)</t>
  </si>
  <si>
    <t>21-Oct-2007 (43)</t>
  </si>
  <si>
    <t>28-Oct-2007 (44)</t>
  </si>
  <si>
    <t>04-Nov-2007 (45)</t>
  </si>
  <si>
    <t>11-Nov-2007 (46)</t>
  </si>
  <si>
    <t>18-Nov-2007 (47)</t>
  </si>
  <si>
    <t>25-Nov-2007 (48)</t>
  </si>
  <si>
    <t>02-Dec-2007 (49)</t>
  </si>
  <si>
    <t>09-Dec-2007 (50)</t>
  </si>
  <si>
    <t>16-Dec-2007 (51)</t>
  </si>
  <si>
    <t>23-Dec-2007 (52)</t>
  </si>
  <si>
    <t>30-Dec-2007 (1)</t>
  </si>
  <si>
    <t>06-Jan-2008 (2)</t>
  </si>
  <si>
    <t>13-Jan-2008 (3)</t>
  </si>
  <si>
    <t>20-Jan-2008 (4)</t>
  </si>
  <si>
    <t>27-Jan-2008 (5)</t>
  </si>
  <si>
    <t>03-Feb-2008 (6)</t>
  </si>
  <si>
    <t>10-Feb-2008 (7)</t>
  </si>
  <si>
    <t>17-Feb-2008 (8)</t>
  </si>
  <si>
    <t>24-Feb-2008 (9)</t>
  </si>
  <si>
    <t>02-Mar-2008 (10)</t>
  </si>
  <si>
    <t>09-Mar-2008 (11)</t>
  </si>
  <si>
    <t>16-Mar-2008 (12)</t>
  </si>
  <si>
    <t>23-Mar-2008 (13)</t>
  </si>
  <si>
    <t>30-Mar-2008 (14)</t>
  </si>
  <si>
    <t>06-Apr-2008 (15)</t>
  </si>
  <si>
    <t>13-Apr-2008 (16)</t>
  </si>
  <si>
    <t>20-Apr-2008 (17)</t>
  </si>
  <si>
    <t>27-Apr-2008 (18)</t>
  </si>
  <si>
    <t>04-May-2008 (19)</t>
  </si>
  <si>
    <t>11-May-2008 (20)</t>
  </si>
  <si>
    <t>18-May-2008 (21)</t>
  </si>
  <si>
    <t>25-May-2008 (22)</t>
  </si>
  <si>
    <t>01-Jun-2008 (23)</t>
  </si>
  <si>
    <t>08-Jun-2008 (24)</t>
  </si>
  <si>
    <t>15-Jun-2008 (25)</t>
  </si>
  <si>
    <t>22-Jun-2008 (26)</t>
  </si>
  <si>
    <t>29-Jun-2008 (27)</t>
  </si>
  <si>
    <t>06-Jul-2008 (28)</t>
  </si>
  <si>
    <t>13-Jul-2008 (29)</t>
  </si>
  <si>
    <t>20-Jul-2008 (30)</t>
  </si>
  <si>
    <t>27-Jul-2008 (31)</t>
  </si>
  <si>
    <t>03-Aug-2008 (32)</t>
  </si>
  <si>
    <t>10-Aug-2008 (33)</t>
  </si>
  <si>
    <t>17-Aug-2008 (34)</t>
  </si>
  <si>
    <t>24-Aug-2008 (35)</t>
  </si>
  <si>
    <t>31-Aug-2008 (36)</t>
  </si>
  <si>
    <t>07-Sep-2008 (37)</t>
  </si>
  <si>
    <t>14-Sep-2008 (38)</t>
  </si>
  <si>
    <t>21-Sep-2008 (39)</t>
  </si>
  <si>
    <t>28-Sep-2008 (40)</t>
  </si>
  <si>
    <t>05-Oct-2008 (41)</t>
  </si>
  <si>
    <t>12-Oct-2008 (42)</t>
  </si>
  <si>
    <t>19-Oct-2008 (43)</t>
  </si>
  <si>
    <t>26-Oct-2008 (44)</t>
  </si>
  <si>
    <t>02-Nov-2008 (45)</t>
  </si>
  <si>
    <t>09-Nov-2008 (46)</t>
  </si>
  <si>
    <t>16-Nov-2008 (47)</t>
  </si>
  <si>
    <t>23-Nov-2008 (48)</t>
  </si>
  <si>
    <t>30-Nov-2008 (49)</t>
  </si>
  <si>
    <t>07-Dec-2008 (50)</t>
  </si>
  <si>
    <t>14-Dec-2008 (51)</t>
  </si>
  <si>
    <t>21-Dec-2008 (52)</t>
  </si>
  <si>
    <t>28-Dec-2008 (1)</t>
  </si>
  <si>
    <t>04-Jan-2009 (2)</t>
  </si>
  <si>
    <t>11-Jan-2009 (3)</t>
  </si>
  <si>
    <t>18-Jan-2009 (4)</t>
  </si>
  <si>
    <t>25-Jan-2009 (5)</t>
  </si>
  <si>
    <t>01-Feb-2009 (6)</t>
  </si>
  <si>
    <t>08-Feb-2009 (7)</t>
  </si>
  <si>
    <t>15-Feb-2009 (8)</t>
  </si>
  <si>
    <t>22-Feb-2009 (9)</t>
  </si>
  <si>
    <t>01-Mar-2009 (10)</t>
  </si>
  <si>
    <t>08-Mar-2009 (11)</t>
  </si>
  <si>
    <t>15-Mar-2009 (12)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</si>
  <si>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</si>
  <si>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</si>
  <si>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</si>
  <si>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</si>
  <si>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</si>
  <si>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</si>
  <si>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</si>
  <si>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</si>
  <si>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</si>
  <si>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</si>
  <si>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>GRP No</t>
  </si>
  <si>
    <t>Predicted GRP</t>
  </si>
  <si>
    <t>time</t>
  </si>
  <si>
    <t>Actual</t>
  </si>
  <si>
    <t>MAE</t>
  </si>
  <si>
    <t>Median</t>
  </si>
  <si>
    <t>RMSE</t>
  </si>
  <si>
    <t>MAD</t>
  </si>
  <si>
    <t>RMAD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</si>
</sst>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/>
    <xf numFmtId="0" fontId="0" fillId="2" borderId="0" xfId="0" applyFill="1" applyProtection="1"/>
    <xf numFmtId="15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TVRating_Data!$D$1</c:f>
              <c:strCache>
                <c:ptCount val="1"/>
                <c:pt idx="0">
                  <c:v>GRP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TVRating_Data!$C$2:$C$93</c:f>
              <c:numCache>
                <c:formatCode>d\-mmm\-yy</c:formatCode>
                <c:ptCount val="92"/>
                <c:pt idx="0">
                  <c:v>39250</c:v>
                </c:pt>
                <c:pt idx="1">
                  <c:v>39257</c:v>
                </c:pt>
                <c:pt idx="2">
                  <c:v>39264</c:v>
                </c:pt>
                <c:pt idx="3">
                  <c:v>39271</c:v>
                </c:pt>
                <c:pt idx="4">
                  <c:v>39278</c:v>
                </c:pt>
                <c:pt idx="5">
                  <c:v>39285</c:v>
                </c:pt>
                <c:pt idx="6">
                  <c:v>39292</c:v>
                </c:pt>
                <c:pt idx="7">
                  <c:v>39299</c:v>
                </c:pt>
                <c:pt idx="8">
                  <c:v>39306</c:v>
                </c:pt>
                <c:pt idx="9">
                  <c:v>39313</c:v>
                </c:pt>
                <c:pt idx="10">
                  <c:v>39320</c:v>
                </c:pt>
                <c:pt idx="11">
                  <c:v>39327</c:v>
                </c:pt>
                <c:pt idx="12">
                  <c:v>39334</c:v>
                </c:pt>
                <c:pt idx="13">
                  <c:v>39341</c:v>
                </c:pt>
                <c:pt idx="14">
                  <c:v>39348</c:v>
                </c:pt>
                <c:pt idx="15">
                  <c:v>39355</c:v>
                </c:pt>
                <c:pt idx="16">
                  <c:v>39362</c:v>
                </c:pt>
                <c:pt idx="17">
                  <c:v>39369</c:v>
                </c:pt>
                <c:pt idx="18">
                  <c:v>39376</c:v>
                </c:pt>
                <c:pt idx="19">
                  <c:v>39383</c:v>
                </c:pt>
                <c:pt idx="20">
                  <c:v>39390</c:v>
                </c:pt>
                <c:pt idx="21">
                  <c:v>39397</c:v>
                </c:pt>
                <c:pt idx="22">
                  <c:v>39404</c:v>
                </c:pt>
                <c:pt idx="23">
                  <c:v>39411</c:v>
                </c:pt>
                <c:pt idx="24">
                  <c:v>39418</c:v>
                </c:pt>
                <c:pt idx="25">
                  <c:v>39425</c:v>
                </c:pt>
                <c:pt idx="26">
                  <c:v>39432</c:v>
                </c:pt>
                <c:pt idx="27">
                  <c:v>39439</c:v>
                </c:pt>
                <c:pt idx="28">
                  <c:v>39446</c:v>
                </c:pt>
                <c:pt idx="29">
                  <c:v>39453</c:v>
                </c:pt>
                <c:pt idx="30">
                  <c:v>39460</c:v>
                </c:pt>
                <c:pt idx="31">
                  <c:v>39467</c:v>
                </c:pt>
                <c:pt idx="32">
                  <c:v>39474</c:v>
                </c:pt>
                <c:pt idx="33">
                  <c:v>39481</c:v>
                </c:pt>
                <c:pt idx="34">
                  <c:v>39488</c:v>
                </c:pt>
                <c:pt idx="35">
                  <c:v>39495</c:v>
                </c:pt>
                <c:pt idx="36">
                  <c:v>39502</c:v>
                </c:pt>
                <c:pt idx="37">
                  <c:v>39509</c:v>
                </c:pt>
                <c:pt idx="38">
                  <c:v>39516</c:v>
                </c:pt>
                <c:pt idx="39">
                  <c:v>39523</c:v>
                </c:pt>
                <c:pt idx="40">
                  <c:v>39530</c:v>
                </c:pt>
                <c:pt idx="41">
                  <c:v>39537</c:v>
                </c:pt>
                <c:pt idx="42">
                  <c:v>39544</c:v>
                </c:pt>
                <c:pt idx="43">
                  <c:v>39551</c:v>
                </c:pt>
                <c:pt idx="44">
                  <c:v>39558</c:v>
                </c:pt>
                <c:pt idx="45">
                  <c:v>39565</c:v>
                </c:pt>
                <c:pt idx="46">
                  <c:v>39572</c:v>
                </c:pt>
                <c:pt idx="47">
                  <c:v>39579</c:v>
                </c:pt>
                <c:pt idx="48">
                  <c:v>39586</c:v>
                </c:pt>
                <c:pt idx="49">
                  <c:v>39593</c:v>
                </c:pt>
                <c:pt idx="50">
                  <c:v>39600</c:v>
                </c:pt>
                <c:pt idx="51">
                  <c:v>39607</c:v>
                </c:pt>
                <c:pt idx="52">
                  <c:v>39614</c:v>
                </c:pt>
                <c:pt idx="53">
                  <c:v>39621</c:v>
                </c:pt>
                <c:pt idx="54">
                  <c:v>39628</c:v>
                </c:pt>
                <c:pt idx="55">
                  <c:v>39635</c:v>
                </c:pt>
                <c:pt idx="56">
                  <c:v>39642</c:v>
                </c:pt>
                <c:pt idx="57">
                  <c:v>39649</c:v>
                </c:pt>
                <c:pt idx="58">
                  <c:v>39656</c:v>
                </c:pt>
                <c:pt idx="59">
                  <c:v>39663</c:v>
                </c:pt>
                <c:pt idx="60">
                  <c:v>39670</c:v>
                </c:pt>
                <c:pt idx="61">
                  <c:v>39677</c:v>
                </c:pt>
                <c:pt idx="62">
                  <c:v>39684</c:v>
                </c:pt>
                <c:pt idx="63">
                  <c:v>39691</c:v>
                </c:pt>
                <c:pt idx="64">
                  <c:v>39698</c:v>
                </c:pt>
                <c:pt idx="65">
                  <c:v>39705</c:v>
                </c:pt>
                <c:pt idx="66">
                  <c:v>39712</c:v>
                </c:pt>
                <c:pt idx="67">
                  <c:v>39719</c:v>
                </c:pt>
                <c:pt idx="68">
                  <c:v>39726</c:v>
                </c:pt>
                <c:pt idx="69">
                  <c:v>39733</c:v>
                </c:pt>
                <c:pt idx="70">
                  <c:v>39740</c:v>
                </c:pt>
                <c:pt idx="71">
                  <c:v>39747</c:v>
                </c:pt>
                <c:pt idx="72">
                  <c:v>39754</c:v>
                </c:pt>
                <c:pt idx="73">
                  <c:v>39761</c:v>
                </c:pt>
                <c:pt idx="74">
                  <c:v>39768</c:v>
                </c:pt>
                <c:pt idx="75">
                  <c:v>39775</c:v>
                </c:pt>
                <c:pt idx="76">
                  <c:v>39782</c:v>
                </c:pt>
                <c:pt idx="77">
                  <c:v>39789</c:v>
                </c:pt>
                <c:pt idx="78">
                  <c:v>39796</c:v>
                </c:pt>
                <c:pt idx="79">
                  <c:v>39803</c:v>
                </c:pt>
                <c:pt idx="80">
                  <c:v>39810</c:v>
                </c:pt>
                <c:pt idx="81">
                  <c:v>39817</c:v>
                </c:pt>
                <c:pt idx="82">
                  <c:v>39824</c:v>
                </c:pt>
                <c:pt idx="83">
                  <c:v>39831</c:v>
                </c:pt>
                <c:pt idx="84">
                  <c:v>39838</c:v>
                </c:pt>
                <c:pt idx="85">
                  <c:v>39845</c:v>
                </c:pt>
                <c:pt idx="86">
                  <c:v>39852</c:v>
                </c:pt>
                <c:pt idx="87">
                  <c:v>39859</c:v>
                </c:pt>
                <c:pt idx="88">
                  <c:v>39866</c:v>
                </c:pt>
                <c:pt idx="89">
                  <c:v>39873</c:v>
                </c:pt>
                <c:pt idx="90">
                  <c:v>39880</c:v>
                </c:pt>
                <c:pt idx="91">
                  <c:v>39887</c:v>
                </c:pt>
              </c:numCache>
            </c:numRef>
          </c:cat>
          <c:val>
            <c:numRef>
              <c:f>TVRating_Data!$D$2:$D$93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C-44B3-9B9B-7B7102B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7610784"/>
        <c:axId val="347600616"/>
      </c:lineChart>
      <c:dateAx>
        <c:axId val="347610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0616"/>
        <c:crosses val="autoZero"/>
        <c:auto val="1"/>
        <c:lblOffset val="100"/>
        <c:baseTimeUnit val="days"/>
      </c:dateAx>
      <c:valAx>
        <c:axId val="34760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0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9</xdr:row>
      <xdr:rowOff>156210</xdr:rowOff>
    </xdr:from>
    <xdr:to>
      <xdr:col>15</xdr:col>
      <xdr:colOff>83820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1364-0027-4E3F-84DF-3830FB78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ColWidth="9.109375" defaultRowHeight="14.4" x14ac:dyDescent="0.3"/>
  <cols>
    <col min="1" max="1" width="16.5546875" style="1" bestFit="1" customWidth="1"/>
    <col min="2" max="2" width="10.88671875" style="1" bestFit="1" customWidth="1"/>
    <col min="3" max="16384" width="9.109375" style="1"/>
  </cols>
  <sheetData>
    <row r="3" spans="1:2" x14ac:dyDescent="0.3">
      <c r="A3" s="1" t="s">
        <v>94</v>
      </c>
      <c r="B3" s="1" t="s">
        <v>103</v>
      </c>
    </row>
    <row r="4" spans="1:2" x14ac:dyDescent="0.3">
      <c r="A4" s="1" t="s">
        <v>95</v>
      </c>
      <c r="B4" s="1" t="s">
        <v>102</v>
      </c>
    </row>
    <row r="5" spans="1:2" x14ac:dyDescent="0.3">
      <c r="A5" s="1" t="s">
        <v>96</v>
      </c>
      <c r="B5" s="1" t="s">
        <v>97</v>
      </c>
    </row>
    <row r="6" spans="1:2" x14ac:dyDescent="0.3">
      <c r="A6" s="1" t="s">
        <v>98</v>
      </c>
      <c r="B6" s="3">
        <v>39249</v>
      </c>
    </row>
    <row r="7" spans="1:2" x14ac:dyDescent="0.3">
      <c r="A7" s="1" t="s">
        <v>99</v>
      </c>
      <c r="B7" s="3">
        <v>39980</v>
      </c>
    </row>
    <row r="8" spans="1:2" x14ac:dyDescent="0.3">
      <c r="A8" s="1" t="s">
        <v>100</v>
      </c>
      <c r="B8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5" workbookViewId="0">
      <selection activeCell="D83" sqref="D83:D93"/>
    </sheetView>
  </sheetViews>
  <sheetFormatPr defaultColWidth="9.109375" defaultRowHeight="14.4" x14ac:dyDescent="0.3"/>
  <cols>
    <col min="1" max="1" width="16.109375" style="1" bestFit="1" customWidth="1"/>
    <col min="2" max="3" width="16.109375" style="1" customWidth="1"/>
    <col min="4" max="4" width="7" style="1" bestFit="1" customWidth="1"/>
    <col min="5" max="6" width="0" style="1" hidden="1" customWidth="1"/>
    <col min="7" max="16384" width="9.109375" style="1"/>
  </cols>
  <sheetData>
    <row r="1" spans="1:5" x14ac:dyDescent="0.3">
      <c r="A1" s="2" t="s">
        <v>0</v>
      </c>
      <c r="B1" s="2" t="s">
        <v>104</v>
      </c>
      <c r="C1" s="2" t="s">
        <v>0</v>
      </c>
      <c r="D1" s="2" t="s">
        <v>1</v>
      </c>
      <c r="E1" s="2"/>
    </row>
    <row r="2" spans="1:5" x14ac:dyDescent="0.3">
      <c r="A2" s="1" t="s">
        <v>2</v>
      </c>
      <c r="B2" s="1">
        <v>25</v>
      </c>
      <c r="C2" s="3">
        <v>39250</v>
      </c>
      <c r="D2" s="1">
        <v>243.6</v>
      </c>
    </row>
    <row r="3" spans="1:5" x14ac:dyDescent="0.3">
      <c r="A3" s="1" t="s">
        <v>3</v>
      </c>
      <c r="B3" s="1">
        <v>26</v>
      </c>
      <c r="C3" s="3">
        <v>39257</v>
      </c>
      <c r="D3" s="1">
        <v>263.19</v>
      </c>
    </row>
    <row r="4" spans="1:5" x14ac:dyDescent="0.3">
      <c r="A4" s="1" t="s">
        <v>4</v>
      </c>
      <c r="B4" s="1">
        <v>27</v>
      </c>
      <c r="C4" s="3">
        <v>39264</v>
      </c>
      <c r="D4" s="1">
        <v>269.89</v>
      </c>
    </row>
    <row r="5" spans="1:5" x14ac:dyDescent="0.3">
      <c r="A5" s="1" t="s">
        <v>5</v>
      </c>
      <c r="B5" s="1">
        <v>28</v>
      </c>
      <c r="C5" s="3">
        <v>39271</v>
      </c>
      <c r="D5" s="1">
        <v>252.88</v>
      </c>
    </row>
    <row r="6" spans="1:5" x14ac:dyDescent="0.3">
      <c r="A6" s="1" t="s">
        <v>6</v>
      </c>
      <c r="B6" s="1">
        <v>29</v>
      </c>
      <c r="C6" s="3">
        <v>39278</v>
      </c>
      <c r="D6" s="1">
        <v>303.45999999999998</v>
      </c>
    </row>
    <row r="7" spans="1:5" x14ac:dyDescent="0.3">
      <c r="A7" s="1" t="s">
        <v>7</v>
      </c>
      <c r="B7" s="1">
        <v>30</v>
      </c>
      <c r="C7" s="3">
        <v>39285</v>
      </c>
      <c r="D7" s="1">
        <v>286.29000000000002</v>
      </c>
    </row>
    <row r="8" spans="1:5" x14ac:dyDescent="0.3">
      <c r="A8" s="1" t="s">
        <v>8</v>
      </c>
      <c r="B8" s="1">
        <v>31</v>
      </c>
      <c r="C8" s="3">
        <v>39292</v>
      </c>
      <c r="D8" s="1">
        <v>292.27999999999997</v>
      </c>
    </row>
    <row r="9" spans="1:5" x14ac:dyDescent="0.3">
      <c r="A9" s="1" t="s">
        <v>9</v>
      </c>
      <c r="B9" s="1">
        <v>32</v>
      </c>
      <c r="C9" s="3">
        <v>39299</v>
      </c>
      <c r="D9" s="1">
        <v>288.72000000000003</v>
      </c>
    </row>
    <row r="10" spans="1:5" x14ac:dyDescent="0.3">
      <c r="A10" s="1" t="s">
        <v>10</v>
      </c>
      <c r="B10" s="1">
        <v>33</v>
      </c>
      <c r="C10" s="3">
        <v>39306</v>
      </c>
      <c r="D10" s="1">
        <v>285.7</v>
      </c>
    </row>
    <row r="11" spans="1:5" x14ac:dyDescent="0.3">
      <c r="A11" s="1" t="s">
        <v>11</v>
      </c>
      <c r="B11" s="1">
        <v>34</v>
      </c>
      <c r="C11" s="3">
        <v>39313</v>
      </c>
      <c r="D11" s="1">
        <v>286.01</v>
      </c>
    </row>
    <row r="12" spans="1:5" x14ac:dyDescent="0.3">
      <c r="A12" s="1" t="s">
        <v>12</v>
      </c>
      <c r="B12" s="1">
        <v>35</v>
      </c>
      <c r="C12" s="3">
        <v>39320</v>
      </c>
      <c r="D12" s="1">
        <v>308.58999999999997</v>
      </c>
    </row>
    <row r="13" spans="1:5" x14ac:dyDescent="0.3">
      <c r="A13" s="1" t="s">
        <v>13</v>
      </c>
      <c r="B13" s="1">
        <v>36</v>
      </c>
      <c r="C13" s="3">
        <v>39327</v>
      </c>
      <c r="D13" s="1">
        <v>320.57</v>
      </c>
    </row>
    <row r="14" spans="1:5" x14ac:dyDescent="0.3">
      <c r="A14" s="1" t="s">
        <v>14</v>
      </c>
      <c r="B14" s="1">
        <v>37</v>
      </c>
      <c r="C14" s="3">
        <v>39334</v>
      </c>
      <c r="D14" s="1">
        <v>312.67</v>
      </c>
    </row>
    <row r="15" spans="1:5" x14ac:dyDescent="0.3">
      <c r="A15" s="1" t="s">
        <v>15</v>
      </c>
      <c r="B15" s="1">
        <v>38</v>
      </c>
      <c r="C15" s="3">
        <v>39341</v>
      </c>
      <c r="D15" s="1">
        <v>278.58</v>
      </c>
    </row>
    <row r="16" spans="1:5" x14ac:dyDescent="0.3">
      <c r="A16" s="1" t="s">
        <v>16</v>
      </c>
      <c r="B16" s="1">
        <v>39</v>
      </c>
      <c r="C16" s="3">
        <v>39348</v>
      </c>
      <c r="D16" s="1">
        <v>303.06</v>
      </c>
    </row>
    <row r="17" spans="1:4" x14ac:dyDescent="0.3">
      <c r="A17" s="1" t="s">
        <v>17</v>
      </c>
      <c r="B17" s="1">
        <v>40</v>
      </c>
      <c r="C17" s="3">
        <v>39355</v>
      </c>
      <c r="D17" s="1">
        <v>327.22000000000003</v>
      </c>
    </row>
    <row r="18" spans="1:4" x14ac:dyDescent="0.3">
      <c r="A18" s="1" t="s">
        <v>18</v>
      </c>
      <c r="B18" s="1">
        <v>41</v>
      </c>
      <c r="C18" s="3">
        <v>39362</v>
      </c>
      <c r="D18" s="1">
        <v>315.14</v>
      </c>
    </row>
    <row r="19" spans="1:4" x14ac:dyDescent="0.3">
      <c r="A19" s="1" t="s">
        <v>19</v>
      </c>
      <c r="B19" s="1">
        <v>42</v>
      </c>
      <c r="C19" s="3">
        <v>39369</v>
      </c>
      <c r="D19" s="1">
        <v>254.39</v>
      </c>
    </row>
    <row r="20" spans="1:4" x14ac:dyDescent="0.3">
      <c r="A20" s="1" t="s">
        <v>20</v>
      </c>
      <c r="B20" s="1">
        <v>43</v>
      </c>
      <c r="C20" s="3">
        <v>39376</v>
      </c>
      <c r="D20" s="1">
        <v>258.73</v>
      </c>
    </row>
    <row r="21" spans="1:4" x14ac:dyDescent="0.3">
      <c r="A21" s="1" t="s">
        <v>21</v>
      </c>
      <c r="B21" s="1">
        <v>44</v>
      </c>
      <c r="C21" s="3">
        <v>39383</v>
      </c>
      <c r="D21" s="1">
        <v>272.35000000000002</v>
      </c>
    </row>
    <row r="22" spans="1:4" x14ac:dyDescent="0.3">
      <c r="A22" s="1" t="s">
        <v>22</v>
      </c>
      <c r="B22" s="1">
        <v>45</v>
      </c>
      <c r="C22" s="3">
        <v>39390</v>
      </c>
      <c r="D22" s="1">
        <v>234.26</v>
      </c>
    </row>
    <row r="23" spans="1:4" x14ac:dyDescent="0.3">
      <c r="A23" s="1" t="s">
        <v>23</v>
      </c>
      <c r="B23" s="1">
        <v>46</v>
      </c>
      <c r="C23" s="3">
        <v>39397</v>
      </c>
      <c r="D23" s="1">
        <v>259.35000000000002</v>
      </c>
    </row>
    <row r="24" spans="1:4" x14ac:dyDescent="0.3">
      <c r="A24" s="1" t="s">
        <v>24</v>
      </c>
      <c r="B24" s="1">
        <v>47</v>
      </c>
      <c r="C24" s="3">
        <v>39404</v>
      </c>
      <c r="D24" s="1">
        <v>272.67</v>
      </c>
    </row>
    <row r="25" spans="1:4" x14ac:dyDescent="0.3">
      <c r="A25" s="1" t="s">
        <v>25</v>
      </c>
      <c r="B25" s="1">
        <v>48</v>
      </c>
      <c r="C25" s="3">
        <v>39411</v>
      </c>
      <c r="D25" s="1">
        <v>269.02999999999997</v>
      </c>
    </row>
    <row r="26" spans="1:4" x14ac:dyDescent="0.3">
      <c r="A26" s="1" t="s">
        <v>26</v>
      </c>
      <c r="B26" s="1">
        <v>49</v>
      </c>
      <c r="C26" s="3">
        <v>39418</v>
      </c>
      <c r="D26" s="1">
        <v>291.72000000000003</v>
      </c>
    </row>
    <row r="27" spans="1:4" x14ac:dyDescent="0.3">
      <c r="A27" s="1" t="s">
        <v>27</v>
      </c>
      <c r="B27" s="1">
        <v>50</v>
      </c>
      <c r="C27" s="3">
        <v>39425</v>
      </c>
      <c r="D27" s="1">
        <v>275.29000000000002</v>
      </c>
    </row>
    <row r="28" spans="1:4" x14ac:dyDescent="0.3">
      <c r="A28" s="1" t="s">
        <v>28</v>
      </c>
      <c r="B28" s="1">
        <v>51</v>
      </c>
      <c r="C28" s="3">
        <v>39432</v>
      </c>
      <c r="D28" s="1">
        <v>276.38</v>
      </c>
    </row>
    <row r="29" spans="1:4" x14ac:dyDescent="0.3">
      <c r="A29" s="1" t="s">
        <v>29</v>
      </c>
      <c r="B29" s="1">
        <v>52</v>
      </c>
      <c r="C29" s="3">
        <v>39439</v>
      </c>
      <c r="D29" s="1">
        <v>274.68</v>
      </c>
    </row>
    <row r="30" spans="1:4" x14ac:dyDescent="0.3">
      <c r="A30" s="1" t="s">
        <v>30</v>
      </c>
      <c r="B30" s="1">
        <v>1</v>
      </c>
      <c r="C30" s="3">
        <v>39446</v>
      </c>
      <c r="D30" s="1">
        <v>273.7</v>
      </c>
    </row>
    <row r="31" spans="1:4" x14ac:dyDescent="0.3">
      <c r="A31" s="1" t="s">
        <v>31</v>
      </c>
      <c r="B31" s="1">
        <v>2</v>
      </c>
      <c r="C31" s="3">
        <v>39453</v>
      </c>
      <c r="D31" s="1">
        <v>271.83999999999997</v>
      </c>
    </row>
    <row r="32" spans="1:4" x14ac:dyDescent="0.3">
      <c r="A32" s="1" t="s">
        <v>32</v>
      </c>
      <c r="B32" s="1">
        <v>3</v>
      </c>
      <c r="C32" s="3">
        <v>39460</v>
      </c>
      <c r="D32" s="1">
        <v>267.63</v>
      </c>
    </row>
    <row r="33" spans="1:4" x14ac:dyDescent="0.3">
      <c r="A33" s="1" t="s">
        <v>33</v>
      </c>
      <c r="B33" s="1">
        <v>4</v>
      </c>
      <c r="C33" s="3">
        <v>39467</v>
      </c>
      <c r="D33" s="1">
        <v>260.45</v>
      </c>
    </row>
    <row r="34" spans="1:4" x14ac:dyDescent="0.3">
      <c r="A34" s="1" t="s">
        <v>34</v>
      </c>
      <c r="B34" s="1">
        <v>5</v>
      </c>
      <c r="C34" s="3">
        <v>39474</v>
      </c>
      <c r="D34" s="1">
        <v>301.67</v>
      </c>
    </row>
    <row r="35" spans="1:4" x14ac:dyDescent="0.3">
      <c r="A35" s="1" t="s">
        <v>35</v>
      </c>
      <c r="B35" s="1">
        <v>6</v>
      </c>
      <c r="C35" s="3">
        <v>39481</v>
      </c>
      <c r="D35" s="1">
        <v>281.60000000000002</v>
      </c>
    </row>
    <row r="36" spans="1:4" x14ac:dyDescent="0.3">
      <c r="A36" s="1" t="s">
        <v>36</v>
      </c>
      <c r="B36" s="1">
        <v>7</v>
      </c>
      <c r="C36" s="3">
        <v>39488</v>
      </c>
      <c r="D36" s="1">
        <v>286.82</v>
      </c>
    </row>
    <row r="37" spans="1:4" x14ac:dyDescent="0.3">
      <c r="A37" s="1" t="s">
        <v>37</v>
      </c>
      <c r="B37" s="1">
        <v>8</v>
      </c>
      <c r="C37" s="3">
        <v>39495</v>
      </c>
      <c r="D37" s="1">
        <v>292.87</v>
      </c>
    </row>
    <row r="38" spans="1:4" x14ac:dyDescent="0.3">
      <c r="A38" s="1" t="s">
        <v>38</v>
      </c>
      <c r="B38" s="1">
        <v>9</v>
      </c>
      <c r="C38" s="3">
        <v>39502</v>
      </c>
      <c r="D38" s="1">
        <v>289.83999999999997</v>
      </c>
    </row>
    <row r="39" spans="1:4" x14ac:dyDescent="0.3">
      <c r="A39" s="1" t="s">
        <v>39</v>
      </c>
      <c r="B39" s="1">
        <v>10</v>
      </c>
      <c r="C39" s="3">
        <v>39509</v>
      </c>
      <c r="D39" s="1">
        <v>237.74</v>
      </c>
    </row>
    <row r="40" spans="1:4" x14ac:dyDescent="0.3">
      <c r="A40" s="1" t="s">
        <v>40</v>
      </c>
      <c r="B40" s="1">
        <v>11</v>
      </c>
      <c r="C40" s="3">
        <v>39516</v>
      </c>
      <c r="D40" s="1">
        <v>268.69</v>
      </c>
    </row>
    <row r="41" spans="1:4" x14ac:dyDescent="0.3">
      <c r="A41" s="1" t="s">
        <v>41</v>
      </c>
      <c r="B41" s="1">
        <v>12</v>
      </c>
      <c r="C41" s="3">
        <v>39523</v>
      </c>
      <c r="D41" s="1">
        <v>261.45999999999998</v>
      </c>
    </row>
    <row r="42" spans="1:4" x14ac:dyDescent="0.3">
      <c r="A42" s="1" t="s">
        <v>42</v>
      </c>
      <c r="B42" s="1">
        <v>13</v>
      </c>
      <c r="C42" s="3">
        <v>39530</v>
      </c>
      <c r="D42" s="1">
        <v>240.68</v>
      </c>
    </row>
    <row r="43" spans="1:4" x14ac:dyDescent="0.3">
      <c r="A43" s="1" t="s">
        <v>43</v>
      </c>
      <c r="B43" s="1">
        <v>14</v>
      </c>
      <c r="C43" s="3">
        <v>39537</v>
      </c>
      <c r="D43" s="1">
        <v>231.89</v>
      </c>
    </row>
    <row r="44" spans="1:4" x14ac:dyDescent="0.3">
      <c r="A44" s="1" t="s">
        <v>44</v>
      </c>
      <c r="B44" s="1">
        <v>15</v>
      </c>
      <c r="C44" s="3">
        <v>39544</v>
      </c>
      <c r="D44" s="1">
        <v>212.18</v>
      </c>
    </row>
    <row r="45" spans="1:4" x14ac:dyDescent="0.3">
      <c r="A45" s="1" t="s">
        <v>45</v>
      </c>
      <c r="B45" s="1">
        <v>16</v>
      </c>
      <c r="C45" s="3">
        <v>39551</v>
      </c>
      <c r="D45" s="1">
        <v>218.16</v>
      </c>
    </row>
    <row r="46" spans="1:4" x14ac:dyDescent="0.3">
      <c r="A46" s="1" t="s">
        <v>46</v>
      </c>
      <c r="B46" s="1">
        <v>17</v>
      </c>
      <c r="C46" s="3">
        <v>39558</v>
      </c>
      <c r="D46" s="1">
        <v>219.96</v>
      </c>
    </row>
    <row r="47" spans="1:4" x14ac:dyDescent="0.3">
      <c r="A47" s="1" t="s">
        <v>47</v>
      </c>
      <c r="B47" s="1">
        <v>18</v>
      </c>
      <c r="C47" s="3">
        <v>39565</v>
      </c>
      <c r="D47" s="1">
        <v>210.24</v>
      </c>
    </row>
    <row r="48" spans="1:4" x14ac:dyDescent="0.3">
      <c r="A48" s="1" t="s">
        <v>48</v>
      </c>
      <c r="B48" s="1">
        <v>19</v>
      </c>
      <c r="C48" s="3">
        <v>39572</v>
      </c>
      <c r="D48" s="1">
        <v>210.17</v>
      </c>
    </row>
    <row r="49" spans="1:4" x14ac:dyDescent="0.3">
      <c r="A49" s="1" t="s">
        <v>49</v>
      </c>
      <c r="B49" s="1">
        <v>20</v>
      </c>
      <c r="C49" s="3">
        <v>39579</v>
      </c>
      <c r="D49" s="1">
        <v>228.25</v>
      </c>
    </row>
    <row r="50" spans="1:4" x14ac:dyDescent="0.3">
      <c r="A50" s="1" t="s">
        <v>50</v>
      </c>
      <c r="B50" s="1">
        <v>21</v>
      </c>
      <c r="C50" s="3">
        <v>39586</v>
      </c>
      <c r="D50" s="1">
        <v>227.32</v>
      </c>
    </row>
    <row r="51" spans="1:4" x14ac:dyDescent="0.3">
      <c r="A51" s="1" t="s">
        <v>51</v>
      </c>
      <c r="B51" s="1">
        <v>22</v>
      </c>
      <c r="C51" s="3">
        <v>39593</v>
      </c>
      <c r="D51" s="1">
        <v>218.16</v>
      </c>
    </row>
    <row r="52" spans="1:4" x14ac:dyDescent="0.3">
      <c r="A52" s="1" t="s">
        <v>52</v>
      </c>
      <c r="B52" s="1">
        <v>23</v>
      </c>
      <c r="C52" s="3">
        <v>39600</v>
      </c>
      <c r="D52" s="1">
        <v>228.92</v>
      </c>
    </row>
    <row r="53" spans="1:4" x14ac:dyDescent="0.3">
      <c r="A53" s="1" t="s">
        <v>53</v>
      </c>
      <c r="B53" s="1">
        <v>24</v>
      </c>
      <c r="C53" s="3">
        <v>39607</v>
      </c>
      <c r="D53" s="1">
        <v>231.79</v>
      </c>
    </row>
    <row r="54" spans="1:4" x14ac:dyDescent="0.3">
      <c r="A54" s="1" t="s">
        <v>54</v>
      </c>
      <c r="B54" s="1">
        <v>25</v>
      </c>
      <c r="C54" s="3">
        <v>39614</v>
      </c>
      <c r="D54" s="1">
        <v>231.19</v>
      </c>
    </row>
    <row r="55" spans="1:4" x14ac:dyDescent="0.3">
      <c r="A55" s="1" t="s">
        <v>55</v>
      </c>
      <c r="B55" s="1">
        <v>26</v>
      </c>
      <c r="C55" s="3">
        <v>39621</v>
      </c>
      <c r="D55" s="1">
        <v>214.32</v>
      </c>
    </row>
    <row r="56" spans="1:4" x14ac:dyDescent="0.3">
      <c r="A56" s="1" t="s">
        <v>56</v>
      </c>
      <c r="B56" s="1">
        <v>27</v>
      </c>
      <c r="C56" s="3">
        <v>39628</v>
      </c>
      <c r="D56" s="1">
        <v>233.76</v>
      </c>
    </row>
    <row r="57" spans="1:4" x14ac:dyDescent="0.3">
      <c r="A57" s="1" t="s">
        <v>57</v>
      </c>
      <c r="B57" s="1">
        <v>28</v>
      </c>
      <c r="C57" s="3">
        <v>39635</v>
      </c>
      <c r="D57" s="1">
        <v>231.12</v>
      </c>
    </row>
    <row r="58" spans="1:4" x14ac:dyDescent="0.3">
      <c r="A58" s="1" t="s">
        <v>58</v>
      </c>
      <c r="B58" s="1">
        <v>29</v>
      </c>
      <c r="C58" s="3">
        <v>39642</v>
      </c>
      <c r="D58" s="1">
        <v>224.72</v>
      </c>
    </row>
    <row r="59" spans="1:4" x14ac:dyDescent="0.3">
      <c r="A59" s="1" t="s">
        <v>59</v>
      </c>
      <c r="B59" s="1">
        <v>30</v>
      </c>
      <c r="C59" s="3">
        <v>39649</v>
      </c>
      <c r="D59" s="1">
        <v>216.19</v>
      </c>
    </row>
    <row r="60" spans="1:4" x14ac:dyDescent="0.3">
      <c r="A60" s="1" t="s">
        <v>60</v>
      </c>
      <c r="B60" s="1">
        <v>31</v>
      </c>
      <c r="C60" s="3">
        <v>39656</v>
      </c>
      <c r="D60" s="1">
        <v>216.75</v>
      </c>
    </row>
    <row r="61" spans="1:4" x14ac:dyDescent="0.3">
      <c r="A61" s="1" t="s">
        <v>61</v>
      </c>
      <c r="B61" s="1">
        <v>32</v>
      </c>
      <c r="C61" s="3">
        <v>39663</v>
      </c>
      <c r="D61" s="1">
        <v>211.68</v>
      </c>
    </row>
    <row r="62" spans="1:4" x14ac:dyDescent="0.3">
      <c r="A62" s="1" t="s">
        <v>62</v>
      </c>
      <c r="B62" s="1">
        <v>33</v>
      </c>
      <c r="C62" s="3">
        <v>39670</v>
      </c>
      <c r="D62" s="1">
        <v>209.41</v>
      </c>
    </row>
    <row r="63" spans="1:4" x14ac:dyDescent="0.3">
      <c r="A63" s="1" t="s">
        <v>63</v>
      </c>
      <c r="B63" s="1">
        <v>34</v>
      </c>
      <c r="C63" s="3">
        <v>39677</v>
      </c>
      <c r="D63" s="1">
        <v>219.99</v>
      </c>
    </row>
    <row r="64" spans="1:4" x14ac:dyDescent="0.3">
      <c r="A64" s="1" t="s">
        <v>64</v>
      </c>
      <c r="B64" s="1">
        <v>35</v>
      </c>
      <c r="C64" s="3">
        <v>39684</v>
      </c>
      <c r="D64" s="1">
        <v>205.17</v>
      </c>
    </row>
    <row r="65" spans="1:4" x14ac:dyDescent="0.3">
      <c r="A65" s="1" t="s">
        <v>65</v>
      </c>
      <c r="B65" s="1">
        <v>36</v>
      </c>
      <c r="C65" s="3">
        <v>39691</v>
      </c>
      <c r="D65" s="1">
        <v>195.25</v>
      </c>
    </row>
    <row r="66" spans="1:4" x14ac:dyDescent="0.3">
      <c r="A66" s="1" t="s">
        <v>66</v>
      </c>
      <c r="B66" s="1">
        <v>37</v>
      </c>
      <c r="C66" s="3">
        <v>39698</v>
      </c>
      <c r="D66" s="1">
        <v>212.45</v>
      </c>
    </row>
    <row r="67" spans="1:4" x14ac:dyDescent="0.3">
      <c r="A67" s="1" t="s">
        <v>67</v>
      </c>
      <c r="B67" s="1">
        <v>38</v>
      </c>
      <c r="C67" s="3">
        <v>39705</v>
      </c>
      <c r="D67" s="1">
        <v>232.21</v>
      </c>
    </row>
    <row r="68" spans="1:4" x14ac:dyDescent="0.3">
      <c r="A68" s="1" t="s">
        <v>68</v>
      </c>
      <c r="B68" s="1">
        <v>39</v>
      </c>
      <c r="C68" s="3">
        <v>39712</v>
      </c>
      <c r="D68" s="1">
        <v>236.31</v>
      </c>
    </row>
    <row r="69" spans="1:4" x14ac:dyDescent="0.3">
      <c r="A69" s="1" t="s">
        <v>69</v>
      </c>
      <c r="B69" s="1">
        <v>40</v>
      </c>
      <c r="C69" s="3">
        <v>39719</v>
      </c>
      <c r="D69" s="1">
        <v>219.91</v>
      </c>
    </row>
    <row r="70" spans="1:4" x14ac:dyDescent="0.3">
      <c r="A70" s="1" t="s">
        <v>70</v>
      </c>
      <c r="B70" s="1">
        <v>41</v>
      </c>
      <c r="C70" s="3">
        <v>39726</v>
      </c>
      <c r="D70" s="1">
        <v>193.84</v>
      </c>
    </row>
    <row r="71" spans="1:4" x14ac:dyDescent="0.3">
      <c r="A71" s="1" t="s">
        <v>71</v>
      </c>
      <c r="B71" s="1">
        <v>42</v>
      </c>
      <c r="C71" s="3">
        <v>39733</v>
      </c>
      <c r="D71" s="1">
        <v>201.3</v>
      </c>
    </row>
    <row r="72" spans="1:4" x14ac:dyDescent="0.3">
      <c r="A72" s="1" t="s">
        <v>72</v>
      </c>
      <c r="B72" s="1">
        <v>43</v>
      </c>
      <c r="C72" s="3">
        <v>39740</v>
      </c>
      <c r="D72" s="1">
        <v>198.4</v>
      </c>
    </row>
    <row r="73" spans="1:4" x14ac:dyDescent="0.3">
      <c r="A73" s="1" t="s">
        <v>73</v>
      </c>
      <c r="B73" s="1">
        <v>44</v>
      </c>
      <c r="C73" s="3">
        <v>39747</v>
      </c>
      <c r="D73" s="1">
        <v>170.74</v>
      </c>
    </row>
    <row r="74" spans="1:4" x14ac:dyDescent="0.3">
      <c r="A74" s="1" t="s">
        <v>74</v>
      </c>
      <c r="B74" s="1">
        <v>45</v>
      </c>
      <c r="C74" s="3">
        <v>39754</v>
      </c>
      <c r="D74" s="1">
        <v>206.61</v>
      </c>
    </row>
    <row r="75" spans="1:4" x14ac:dyDescent="0.3">
      <c r="A75" s="1" t="s">
        <v>75</v>
      </c>
      <c r="B75" s="1">
        <v>46</v>
      </c>
      <c r="C75" s="3">
        <v>39761</v>
      </c>
      <c r="D75" s="1">
        <v>188.68</v>
      </c>
    </row>
    <row r="76" spans="1:4" x14ac:dyDescent="0.3">
      <c r="A76" s="1" t="s">
        <v>76</v>
      </c>
      <c r="B76" s="1">
        <v>47</v>
      </c>
      <c r="C76" s="3">
        <v>39768</v>
      </c>
      <c r="D76" s="1">
        <v>197.64</v>
      </c>
    </row>
    <row r="77" spans="1:4" x14ac:dyDescent="0.3">
      <c r="A77" s="1" t="s">
        <v>77</v>
      </c>
      <c r="B77" s="1">
        <v>48</v>
      </c>
      <c r="C77" s="3">
        <v>39775</v>
      </c>
      <c r="D77" s="1">
        <v>193.16</v>
      </c>
    </row>
    <row r="78" spans="1:4" x14ac:dyDescent="0.3">
      <c r="A78" s="1" t="s">
        <v>78</v>
      </c>
      <c r="B78" s="1">
        <v>49</v>
      </c>
      <c r="C78" s="3">
        <v>39782</v>
      </c>
      <c r="D78" s="1">
        <v>184.74</v>
      </c>
    </row>
    <row r="79" spans="1:4" x14ac:dyDescent="0.3">
      <c r="A79" s="1" t="s">
        <v>79</v>
      </c>
      <c r="B79" s="1">
        <v>50</v>
      </c>
      <c r="C79" s="3">
        <v>39789</v>
      </c>
      <c r="D79" s="1">
        <v>188.88</v>
      </c>
    </row>
    <row r="80" spans="1:4" x14ac:dyDescent="0.3">
      <c r="A80" s="1" t="s">
        <v>80</v>
      </c>
      <c r="B80" s="1">
        <v>51</v>
      </c>
      <c r="C80" s="3">
        <v>39796</v>
      </c>
      <c r="D80" s="1">
        <v>224.85</v>
      </c>
    </row>
    <row r="81" spans="1:4" x14ac:dyDescent="0.3">
      <c r="A81" s="1" t="s">
        <v>81</v>
      </c>
      <c r="B81" s="1">
        <v>52</v>
      </c>
      <c r="C81" s="3">
        <v>39803</v>
      </c>
      <c r="D81" s="1">
        <v>186.91</v>
      </c>
    </row>
    <row r="82" spans="1:4" x14ac:dyDescent="0.3">
      <c r="A82" s="1" t="s">
        <v>82</v>
      </c>
      <c r="B82" s="1">
        <v>1</v>
      </c>
      <c r="C82" s="3">
        <v>39810</v>
      </c>
      <c r="D82" s="1">
        <v>192.65</v>
      </c>
    </row>
    <row r="83" spans="1:4" x14ac:dyDescent="0.3">
      <c r="A83" s="1" t="s">
        <v>83</v>
      </c>
      <c r="B83" s="1">
        <v>2</v>
      </c>
      <c r="C83" s="3">
        <v>39817</v>
      </c>
      <c r="D83" s="1">
        <v>200.88</v>
      </c>
    </row>
    <row r="84" spans="1:4" x14ac:dyDescent="0.3">
      <c r="A84" s="1" t="s">
        <v>84</v>
      </c>
      <c r="B84" s="1">
        <v>3</v>
      </c>
      <c r="C84" s="3">
        <v>39824</v>
      </c>
      <c r="D84" s="1">
        <v>198.88</v>
      </c>
    </row>
    <row r="85" spans="1:4" x14ac:dyDescent="0.3">
      <c r="A85" s="1" t="s">
        <v>85</v>
      </c>
      <c r="B85" s="1">
        <v>4</v>
      </c>
      <c r="C85" s="3">
        <v>39831</v>
      </c>
      <c r="D85" s="1">
        <v>227.61</v>
      </c>
    </row>
    <row r="86" spans="1:4" x14ac:dyDescent="0.3">
      <c r="A86" s="1" t="s">
        <v>86</v>
      </c>
      <c r="B86" s="1">
        <v>5</v>
      </c>
      <c r="C86" s="3">
        <v>39838</v>
      </c>
      <c r="D86" s="1">
        <v>214.15</v>
      </c>
    </row>
    <row r="87" spans="1:4" x14ac:dyDescent="0.3">
      <c r="A87" s="1" t="s">
        <v>87</v>
      </c>
      <c r="B87" s="1">
        <v>6</v>
      </c>
      <c r="C87" s="3">
        <v>39845</v>
      </c>
      <c r="D87" s="1">
        <v>191.91</v>
      </c>
    </row>
    <row r="88" spans="1:4" x14ac:dyDescent="0.3">
      <c r="A88" s="1" t="s">
        <v>88</v>
      </c>
      <c r="B88" s="1">
        <v>7</v>
      </c>
      <c r="C88" s="3">
        <v>39852</v>
      </c>
      <c r="D88" s="1">
        <v>208.17</v>
      </c>
    </row>
    <row r="89" spans="1:4" x14ac:dyDescent="0.3">
      <c r="A89" s="1" t="s">
        <v>89</v>
      </c>
      <c r="B89" s="1">
        <v>8</v>
      </c>
      <c r="C89" s="3">
        <v>39859</v>
      </c>
      <c r="D89" s="1">
        <v>204.2</v>
      </c>
    </row>
    <row r="90" spans="1:4" x14ac:dyDescent="0.3">
      <c r="A90" s="1" t="s">
        <v>90</v>
      </c>
      <c r="B90" s="1">
        <v>9</v>
      </c>
      <c r="C90" s="3">
        <v>39866</v>
      </c>
      <c r="D90" s="1">
        <v>200.61</v>
      </c>
    </row>
    <row r="91" spans="1:4" x14ac:dyDescent="0.3">
      <c r="A91" s="1" t="s">
        <v>91</v>
      </c>
      <c r="B91" s="1">
        <v>10</v>
      </c>
      <c r="C91" s="3">
        <v>39873</v>
      </c>
      <c r="D91" s="1">
        <v>208.56</v>
      </c>
    </row>
    <row r="92" spans="1:4" x14ac:dyDescent="0.3">
      <c r="A92" s="1" t="s">
        <v>92</v>
      </c>
      <c r="B92" s="1">
        <v>11</v>
      </c>
      <c r="C92" s="3">
        <v>39880</v>
      </c>
      <c r="D92" s="1">
        <v>191.74</v>
      </c>
    </row>
    <row r="93" spans="1:4" x14ac:dyDescent="0.3">
      <c r="A93" s="1" t="s">
        <v>93</v>
      </c>
      <c r="B93" s="1">
        <v>12</v>
      </c>
      <c r="C93" s="3">
        <v>39887</v>
      </c>
      <c r="D93" s="1">
        <v>222.07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6" sqref="E26"/>
    </sheetView>
  </sheetViews>
  <sheetFormatPr defaultRowHeight="14.4" x14ac:dyDescent="0.3"/>
  <cols>
    <col min="1" max="1" width="9.6640625" bestFit="1" customWidth="1"/>
    <col min="2" max="2" width="9.6640625" customWidth="1"/>
    <col min="3" max="3" width="12.44140625" bestFit="1" customWidth="1"/>
  </cols>
  <sheetData>
    <row r="1" spans="1:8" x14ac:dyDescent="0.3">
      <c r="A1" t="s">
        <v>106</v>
      </c>
      <c r="B1" t="s">
        <v>107</v>
      </c>
      <c r="C1" t="s">
        <v>105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 x14ac:dyDescent="0.3">
      <c r="A2" s="3">
        <v>39817</v>
      </c>
      <c r="B2" s="1">
        <v>200.88</v>
      </c>
      <c r="C2">
        <v>191.14063532</v>
      </c>
      <c r="D2">
        <f>ABS(C2-B2)</f>
        <v>9.7393646799999942</v>
      </c>
      <c r="E2">
        <f>MEDIAN(D2:D12)</f>
        <v>20.455269979999997</v>
      </c>
      <c r="F2">
        <f>D2*D2</f>
        <v>94.855224370031394</v>
      </c>
      <c r="G2">
        <f>ABS(D2-E2)</f>
        <v>10.715905300000003</v>
      </c>
    </row>
    <row r="3" spans="1:8" x14ac:dyDescent="0.3">
      <c r="A3" s="3">
        <v>39824</v>
      </c>
      <c r="B3" s="1">
        <v>198.88</v>
      </c>
      <c r="C3">
        <v>194.48476808000001</v>
      </c>
      <c r="D3">
        <f t="shared" ref="D3:D12" si="0">ABS(C3-B3)</f>
        <v>4.3952319199999863</v>
      </c>
      <c r="F3">
        <f t="shared" ref="F3:F12" si="1">D3*D3</f>
        <v>19.318063630586767</v>
      </c>
      <c r="G3">
        <f>ABS(D3-E2)</f>
        <v>16.060038060000011</v>
      </c>
    </row>
    <row r="4" spans="1:8" x14ac:dyDescent="0.3">
      <c r="A4" s="3">
        <v>39831</v>
      </c>
      <c r="B4" s="1">
        <v>227.61</v>
      </c>
      <c r="C4">
        <v>188.11383878000001</v>
      </c>
      <c r="D4">
        <f t="shared" si="0"/>
        <v>39.496161220000005</v>
      </c>
      <c r="F4">
        <f t="shared" si="1"/>
        <v>1559.9467511162322</v>
      </c>
      <c r="G4">
        <f>ABS(D4-E2)</f>
        <v>19.040891240000008</v>
      </c>
    </row>
    <row r="5" spans="1:8" x14ac:dyDescent="0.3">
      <c r="A5" s="3">
        <v>39838</v>
      </c>
      <c r="B5" s="1">
        <v>214.15</v>
      </c>
      <c r="C5">
        <v>187.70100880999999</v>
      </c>
      <c r="D5">
        <f t="shared" si="0"/>
        <v>26.448991190000015</v>
      </c>
      <c r="F5">
        <f t="shared" si="1"/>
        <v>699.54913496869847</v>
      </c>
      <c r="G5">
        <f>ABS(D5-E2)</f>
        <v>5.9937212100000181</v>
      </c>
    </row>
    <row r="6" spans="1:8" x14ac:dyDescent="0.3">
      <c r="A6" s="3">
        <v>39845</v>
      </c>
      <c r="B6" s="1">
        <v>191.91</v>
      </c>
      <c r="C6">
        <v>186.41465456</v>
      </c>
      <c r="D6">
        <f t="shared" si="0"/>
        <v>5.4953454399999941</v>
      </c>
      <c r="F6">
        <f t="shared" si="1"/>
        <v>30.198821504928731</v>
      </c>
      <c r="G6">
        <f>ABS(D6-E2)</f>
        <v>14.959924540000003</v>
      </c>
    </row>
    <row r="7" spans="1:8" x14ac:dyDescent="0.3">
      <c r="A7" s="3">
        <v>39852</v>
      </c>
      <c r="B7" s="1">
        <v>208.17</v>
      </c>
      <c r="C7">
        <v>187.21457336</v>
      </c>
      <c r="D7">
        <f t="shared" si="0"/>
        <v>20.955426639999985</v>
      </c>
      <c r="F7">
        <f t="shared" si="1"/>
        <v>439.12990566442107</v>
      </c>
      <c r="G7">
        <f>ABS(D7-E2)</f>
        <v>0.5001566599999876</v>
      </c>
    </row>
    <row r="8" spans="1:8" x14ac:dyDescent="0.3">
      <c r="A8" s="3">
        <v>39859</v>
      </c>
      <c r="B8" s="1">
        <v>204.2</v>
      </c>
      <c r="C8">
        <v>183.74473001999999</v>
      </c>
      <c r="D8">
        <f t="shared" si="0"/>
        <v>20.455269979999997</v>
      </c>
      <c r="F8">
        <f t="shared" si="1"/>
        <v>418.41806995468909</v>
      </c>
      <c r="G8">
        <f>ABS(D8-E2)</f>
        <v>0</v>
      </c>
    </row>
    <row r="9" spans="1:8" x14ac:dyDescent="0.3">
      <c r="A9" s="3">
        <v>39866</v>
      </c>
      <c r="B9" s="1">
        <v>200.61</v>
      </c>
      <c r="C9">
        <v>182.86779068000001</v>
      </c>
      <c r="D9">
        <f t="shared" si="0"/>
        <v>17.742209320000001</v>
      </c>
      <c r="F9">
        <f t="shared" si="1"/>
        <v>314.78599155469487</v>
      </c>
      <c r="G9">
        <f>ABS(D9-E2)</f>
        <v>2.7130606599999965</v>
      </c>
    </row>
    <row r="10" spans="1:8" x14ac:dyDescent="0.3">
      <c r="A10" s="3">
        <v>39873</v>
      </c>
      <c r="B10" s="1">
        <v>208.56</v>
      </c>
      <c r="C10">
        <v>181.60143063000001</v>
      </c>
      <c r="D10">
        <f t="shared" si="0"/>
        <v>26.958569369999992</v>
      </c>
      <c r="F10">
        <f t="shared" si="1"/>
        <v>726.7644624771018</v>
      </c>
      <c r="G10">
        <f>ABS(D10-E2)</f>
        <v>6.5032993899999951</v>
      </c>
    </row>
    <row r="11" spans="1:8" x14ac:dyDescent="0.3">
      <c r="A11" s="3">
        <v>39880</v>
      </c>
      <c r="B11" s="1">
        <v>191.74</v>
      </c>
      <c r="C11">
        <v>181.24302248000001</v>
      </c>
      <c r="D11">
        <f t="shared" si="0"/>
        <v>10.496977520000002</v>
      </c>
      <c r="F11">
        <f t="shared" si="1"/>
        <v>110.18653705538539</v>
      </c>
      <c r="G11">
        <f>ABS(D11-E2)</f>
        <v>9.9582924599999956</v>
      </c>
    </row>
    <row r="12" spans="1:8" x14ac:dyDescent="0.3">
      <c r="A12" s="3">
        <v>39887</v>
      </c>
      <c r="B12" s="1">
        <v>222.07</v>
      </c>
      <c r="C12">
        <v>179.01485169</v>
      </c>
      <c r="D12">
        <f t="shared" si="0"/>
        <v>43.055148309999993</v>
      </c>
      <c r="F12">
        <f t="shared" si="1"/>
        <v>1853.7457959960952</v>
      </c>
      <c r="G12">
        <f>ABS(D12-E2)</f>
        <v>22.599878329999996</v>
      </c>
    </row>
    <row r="13" spans="1:8" x14ac:dyDescent="0.3">
      <c r="D13">
        <f>AVERAGE(D2:D12)</f>
        <v>20.476245053636362</v>
      </c>
      <c r="F13">
        <f>AVERAGE(F2:F12)</f>
        <v>569.71806893571511</v>
      </c>
      <c r="G13">
        <f>ABS(D13-E2)</f>
        <v>2.0975073636364527E-2</v>
      </c>
    </row>
    <row r="14" spans="1:8" x14ac:dyDescent="0.3">
      <c r="F14">
        <f>SQRT(F13)</f>
        <v>23.86876764593671</v>
      </c>
      <c r="G14">
        <f>AVERAGE(G2:G13)</f>
        <v>9.0888452436363654</v>
      </c>
      <c r="H14">
        <f>SQRT(G14)</f>
        <v>3.0147711759993272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TVRating_Data</vt:lpstr>
      <vt:lpstr>ARIMA111101_Perf_TestData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Pradeep Kumar</cp:lastModifiedBy>
  <cp:lastPrinted>2017-09-02T11:03:59Z</cp:lastPrinted>
  <dcterms:created xsi:type="dcterms:W3CDTF">2009-06-16T07:05:27Z</dcterms:created>
  <dcterms:modified xsi:type="dcterms:W3CDTF">2017-09-06T14:53:39Z</dcterms:modified>
</cp:coreProperties>
</file>