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-15" yWindow="3930" windowWidth="15180" windowHeight="3990" tabRatio="633"/>
  </bookViews>
  <sheets>
    <sheet name="53 CONCEPTOS" sheetId="63" r:id="rId1"/>
    <sheet name="Abreviaturas" sheetId="64" r:id="rId2"/>
  </sheets>
  <externalReferences>
    <externalReference r:id="rId3"/>
    <externalReference r:id="rId4"/>
    <externalReference r:id="rId5"/>
    <externalReference r:id="rId6"/>
  </externalReferences>
  <definedNames>
    <definedName name="_____TT2010">[1]Tarifa!$B$11:$E$20</definedName>
    <definedName name="____TT2010">[1]Tarifa!$B$11:$E$20</definedName>
    <definedName name="___TT2010">[1]Tarifa!$B$11:$E$20</definedName>
    <definedName name="__TT2010">[1]Tarifa!$B$11:$E$20</definedName>
    <definedName name="_xlnm._FilterDatabase" localSheetId="0" hidden="1">'53 CONCEPTOS'!$A$1:$BK$453</definedName>
    <definedName name="_TT2010">[1]Tarifa!$B$11:$E$20</definedName>
    <definedName name="SPE">[2]TARIFAS!$B$27:$D$37</definedName>
    <definedName name="TARIFA">[2]TARIFAS!$B$5:$E$15</definedName>
    <definedName name="tarifa_1">[3]TARIFA!$B$7:$E$14</definedName>
    <definedName name="TARIFA1">[4]TARIFA!$B$8:$E$15</definedName>
    <definedName name="TARIFA2">[4]TARIFA!$B$26:$D$36</definedName>
  </definedNames>
  <calcPr calcId="125725"/>
</workbook>
</file>

<file path=xl/calcChain.xml><?xml version="1.0" encoding="utf-8"?>
<calcChain xmlns="http://schemas.openxmlformats.org/spreadsheetml/2006/main">
  <c r="BJ66" i="63"/>
  <c r="BJ141"/>
  <c r="BJ291"/>
  <c r="BJ366"/>
  <c r="BJ42"/>
  <c r="BJ118"/>
  <c r="BJ266"/>
  <c r="BJ342"/>
  <c r="BJ192"/>
  <c r="BJ216"/>
  <c r="BJ65"/>
  <c r="BJ140"/>
  <c r="BJ290"/>
  <c r="BJ365"/>
  <c r="BJ38"/>
  <c r="BJ115"/>
  <c r="BJ189"/>
  <c r="BJ262"/>
  <c r="BJ337"/>
  <c r="BJ272"/>
  <c r="BJ348"/>
  <c r="BJ198"/>
  <c r="BJ219"/>
  <c r="BJ69"/>
  <c r="BJ144"/>
  <c r="BJ293"/>
  <c r="BJ368"/>
  <c r="BJ206"/>
  <c r="BJ56"/>
  <c r="BJ132"/>
  <c r="BJ281"/>
  <c r="BJ358"/>
  <c r="BJ176"/>
  <c r="BJ25"/>
  <c r="BJ102"/>
  <c r="BJ250"/>
  <c r="BJ324"/>
  <c r="BJ215"/>
  <c r="BJ63"/>
  <c r="BJ139"/>
  <c r="BJ289"/>
  <c r="BJ364"/>
  <c r="BJ194"/>
  <c r="BJ45"/>
  <c r="BJ120"/>
  <c r="BJ268"/>
  <c r="BJ344"/>
  <c r="BJ159"/>
  <c r="BJ8"/>
  <c r="BJ84"/>
  <c r="BJ235"/>
  <c r="BJ309"/>
  <c r="BJ15"/>
  <c r="BJ91"/>
  <c r="BJ241"/>
  <c r="BJ315"/>
  <c r="BJ165"/>
  <c r="BJ350"/>
  <c r="BJ274"/>
  <c r="BJ200"/>
  <c r="BJ50"/>
  <c r="BJ125"/>
  <c r="BJ129"/>
  <c r="BJ58"/>
  <c r="BJ70"/>
  <c r="BJ278"/>
  <c r="BJ354"/>
  <c r="BJ203"/>
  <c r="BJ37"/>
  <c r="BJ114"/>
  <c r="BJ261"/>
  <c r="BJ336"/>
  <c r="BJ188"/>
  <c r="BJ156"/>
  <c r="BJ81"/>
  <c r="BJ5"/>
  <c r="BJ232"/>
  <c r="BJ306"/>
  <c r="BJ20"/>
  <c r="BJ96"/>
  <c r="BJ246"/>
  <c r="BJ320"/>
  <c r="BJ170"/>
  <c r="BJ60"/>
  <c r="BJ135"/>
  <c r="BJ286"/>
  <c r="BJ361"/>
  <c r="BJ211"/>
  <c r="BJ18"/>
  <c r="BJ95"/>
  <c r="BJ245"/>
  <c r="BJ319"/>
  <c r="BJ169"/>
  <c r="BJ40"/>
  <c r="BJ78"/>
  <c r="BJ153"/>
  <c r="BJ304"/>
  <c r="BJ379"/>
  <c r="BJ229"/>
  <c r="BJ142"/>
  <c r="BJ43"/>
  <c r="BJ119"/>
  <c r="BJ267"/>
  <c r="BJ343"/>
  <c r="BJ193"/>
  <c r="BJ41"/>
  <c r="BJ117"/>
  <c r="BJ265"/>
  <c r="BJ341"/>
  <c r="BJ191"/>
  <c r="BJ36"/>
  <c r="BJ30"/>
  <c r="BJ108"/>
  <c r="BJ254"/>
  <c r="BJ181"/>
  <c r="BJ59"/>
  <c r="BJ134"/>
  <c r="BJ360"/>
  <c r="BJ284"/>
  <c r="BJ210"/>
  <c r="BJ329"/>
  <c r="BJ21"/>
  <c r="BJ97"/>
  <c r="BJ247"/>
  <c r="BJ321"/>
  <c r="BJ171"/>
  <c r="BJ137"/>
  <c r="BJ76"/>
  <c r="BJ151"/>
  <c r="BJ302"/>
  <c r="BJ377"/>
  <c r="BJ227"/>
  <c r="BJ166"/>
  <c r="BJ16"/>
  <c r="BJ92"/>
  <c r="BJ242"/>
  <c r="BJ316"/>
  <c r="BJ287"/>
  <c r="BJ39"/>
  <c r="BJ106"/>
  <c r="BJ326"/>
  <c r="BJ179"/>
  <c r="BJ55"/>
  <c r="BJ131"/>
  <c r="BJ280"/>
  <c r="BJ356"/>
  <c r="BJ205"/>
  <c r="BJ160"/>
  <c r="BJ292"/>
  <c r="BJ218"/>
  <c r="BJ190"/>
  <c r="BJ230"/>
  <c r="BJ9"/>
  <c r="BJ236"/>
  <c r="BJ310"/>
  <c r="BJ264"/>
  <c r="BJ339"/>
  <c r="BJ116"/>
  <c r="BJ79"/>
  <c r="BJ305"/>
  <c r="BJ85"/>
  <c r="BJ68"/>
  <c r="BJ143"/>
  <c r="BJ367"/>
  <c r="BJ174"/>
  <c r="BJ178"/>
  <c r="BJ27"/>
  <c r="BJ105"/>
  <c r="BJ251"/>
  <c r="BJ325"/>
  <c r="BJ248"/>
  <c r="BJ322"/>
  <c r="BJ22"/>
  <c r="BJ98"/>
  <c r="BJ100"/>
  <c r="BJ357"/>
  <c r="BJ73"/>
  <c r="BJ147"/>
  <c r="BJ297"/>
  <c r="BJ372"/>
  <c r="BJ223"/>
  <c r="BJ23"/>
  <c r="BJ162"/>
  <c r="BJ10"/>
  <c r="BJ86"/>
  <c r="BJ238"/>
  <c r="BJ312"/>
  <c r="BJ228"/>
  <c r="BJ77"/>
  <c r="BJ152"/>
  <c r="BJ303"/>
  <c r="BJ378"/>
  <c r="BJ61"/>
  <c r="BJ136"/>
  <c r="BJ362"/>
  <c r="BJ212"/>
  <c r="BJ163"/>
  <c r="BJ11"/>
  <c r="BJ87"/>
  <c r="BJ239"/>
  <c r="BJ313"/>
  <c r="BJ154"/>
  <c r="BJ252"/>
  <c r="BJ74"/>
  <c r="BJ148"/>
  <c r="BJ298"/>
  <c r="BJ373"/>
  <c r="BJ224"/>
  <c r="BJ49"/>
  <c r="BJ28"/>
  <c r="BJ64"/>
  <c r="BJ44"/>
  <c r="BJ133"/>
  <c r="BJ19"/>
  <c r="BJ57"/>
  <c r="BJ282"/>
  <c r="BJ359"/>
  <c r="BJ207"/>
  <c r="BJ6"/>
  <c r="BJ82"/>
  <c r="BJ233"/>
  <c r="BJ307"/>
  <c r="BJ157"/>
  <c r="BJ14"/>
  <c r="BJ186"/>
  <c r="BJ34"/>
  <c r="BJ259"/>
  <c r="BJ333"/>
  <c r="BJ112"/>
  <c r="BJ124"/>
  <c r="BJ33"/>
  <c r="BJ111"/>
  <c r="BJ331"/>
  <c r="BJ257"/>
  <c r="BJ184"/>
  <c r="BJ220"/>
  <c r="BJ71"/>
  <c r="BJ145"/>
  <c r="BJ294"/>
  <c r="BJ369"/>
  <c r="BJ72"/>
  <c r="BJ80"/>
  <c r="BJ155"/>
  <c r="BJ167"/>
  <c r="BJ17"/>
  <c r="BJ93"/>
  <c r="BJ243"/>
  <c r="BJ317"/>
  <c r="BJ225"/>
  <c r="BJ300"/>
  <c r="BJ375"/>
  <c r="BJ149"/>
  <c r="BJ371"/>
  <c r="BJ222"/>
  <c r="BJ146"/>
  <c r="BJ296"/>
  <c r="BJ173"/>
  <c r="BJ255"/>
  <c r="BJ182"/>
  <c r="BJ109"/>
  <c r="BJ213"/>
  <c r="BJ195"/>
  <c r="BJ46"/>
  <c r="BJ121"/>
  <c r="BJ183"/>
  <c r="BJ330"/>
  <c r="BJ256"/>
  <c r="BJ110"/>
  <c r="BJ32"/>
  <c r="BJ75"/>
  <c r="BJ150"/>
  <c r="BJ301"/>
  <c r="BJ376"/>
  <c r="BJ226"/>
  <c r="BJ180"/>
  <c r="BJ107"/>
  <c r="BJ253"/>
  <c r="BJ327"/>
  <c r="BJ31"/>
  <c r="BJ209"/>
  <c r="BJ380"/>
  <c r="BJ12"/>
  <c r="BJ51"/>
  <c r="BJ126"/>
  <c r="BJ275"/>
  <c r="BJ351"/>
  <c r="BJ201"/>
  <c r="BJ54"/>
  <c r="BJ355"/>
  <c r="BJ279"/>
  <c r="BJ130"/>
  <c r="BJ204"/>
  <c r="BJ29"/>
  <c r="BJ164"/>
  <c r="BJ89"/>
  <c r="BJ240"/>
  <c r="BJ314"/>
  <c r="BJ13"/>
  <c r="BJ7"/>
  <c r="BJ83"/>
  <c r="BJ234"/>
  <c r="BJ308"/>
  <c r="BJ158"/>
  <c r="BJ90"/>
  <c r="BJ335"/>
  <c r="BJ258"/>
  <c r="BJ53"/>
  <c r="BJ128"/>
  <c r="BJ277"/>
  <c r="BJ353"/>
  <c r="BJ338"/>
  <c r="BJ263"/>
  <c r="BJ288"/>
  <c r="BJ202"/>
  <c r="BJ352"/>
  <c r="BJ276"/>
  <c r="BJ138"/>
  <c r="BJ214"/>
  <c r="BJ370"/>
  <c r="BJ285"/>
  <c r="BJ127"/>
  <c r="BJ271"/>
  <c r="BJ347"/>
  <c r="BJ295"/>
  <c r="BJ99"/>
  <c r="BJ52"/>
  <c r="BJ299"/>
  <c r="BJ197"/>
  <c r="BJ168"/>
  <c r="BJ237"/>
  <c r="BJ311"/>
  <c r="BJ244"/>
  <c r="BJ318"/>
  <c r="BJ283"/>
  <c r="BJ177"/>
  <c r="BJ185"/>
  <c r="BJ208"/>
  <c r="BJ94"/>
  <c r="BJ103"/>
  <c r="BJ175"/>
  <c r="BJ24"/>
  <c r="BJ101"/>
  <c r="BJ249"/>
  <c r="BJ323"/>
  <c r="BJ26"/>
  <c r="BJ161"/>
  <c r="BJ270"/>
  <c r="BJ346"/>
  <c r="BJ196"/>
  <c r="BJ122"/>
  <c r="BJ47"/>
  <c r="BJ423"/>
  <c r="BJ67"/>
  <c r="BJ62"/>
  <c r="BJ48"/>
  <c r="BJ123"/>
  <c r="BJ273"/>
  <c r="BJ349"/>
  <c r="BJ199"/>
  <c r="BJ187"/>
  <c r="BJ113"/>
  <c r="BJ260"/>
  <c r="BJ334"/>
  <c r="BJ35"/>
  <c r="BJ414"/>
  <c r="BJ221"/>
  <c r="BJ340"/>
  <c r="BJ88"/>
  <c r="BJ328"/>
  <c r="BJ345"/>
  <c r="BJ410"/>
  <c r="BJ415"/>
  <c r="BJ269"/>
  <c r="BJ408"/>
  <c r="BJ432"/>
  <c r="BJ412"/>
  <c r="BJ104"/>
  <c r="BJ172"/>
  <c r="BJ374"/>
  <c r="BJ332"/>
  <c r="BJ231"/>
  <c r="BJ422"/>
  <c r="BJ444"/>
  <c r="BJ440"/>
  <c r="BJ439"/>
  <c r="BJ441"/>
  <c r="BJ386"/>
  <c r="BJ392"/>
  <c r="BJ393"/>
  <c r="BJ453"/>
  <c r="BJ385"/>
  <c r="BJ431"/>
  <c r="BJ413"/>
  <c r="BJ427"/>
  <c r="BJ421"/>
  <c r="BJ425"/>
  <c r="BJ429"/>
  <c r="BJ448"/>
  <c r="BJ363"/>
  <c r="BJ404"/>
  <c r="BJ407"/>
  <c r="BJ409"/>
  <c r="BJ405"/>
  <c r="BJ418"/>
  <c r="BJ447"/>
  <c r="BJ445"/>
  <c r="BJ406"/>
  <c r="BJ399"/>
  <c r="BJ403"/>
  <c r="BJ397"/>
  <c r="BJ416"/>
  <c r="BJ383"/>
  <c r="BJ382"/>
  <c r="BJ428"/>
  <c r="BJ424"/>
  <c r="BJ391"/>
  <c r="BJ398"/>
  <c r="BJ430"/>
  <c r="BJ450"/>
  <c r="BJ449"/>
  <c r="BJ426"/>
  <c r="BJ435"/>
  <c r="BJ443"/>
  <c r="BJ402"/>
  <c r="BJ400"/>
  <c r="BJ451"/>
  <c r="BJ389"/>
  <c r="BJ420"/>
  <c r="BJ387"/>
  <c r="BJ401"/>
  <c r="BJ437"/>
  <c r="BJ388"/>
  <c r="BJ446"/>
  <c r="BJ434"/>
  <c r="BJ396"/>
  <c r="BJ395"/>
  <c r="BJ436"/>
  <c r="BJ419"/>
  <c r="BJ452"/>
  <c r="BJ394"/>
  <c r="BJ381"/>
  <c r="BJ433"/>
  <c r="BJ390"/>
  <c r="BJ384"/>
  <c r="BJ438"/>
  <c r="BJ442"/>
  <c r="BJ411"/>
  <c r="BJ417"/>
  <c r="BJ217"/>
  <c r="I455"/>
  <c r="J455"/>
  <c r="K455"/>
  <c r="L455"/>
  <c r="M455"/>
  <c r="N455"/>
  <c r="O455"/>
  <c r="P455"/>
  <c r="H455"/>
  <c r="F81"/>
  <c r="F156"/>
  <c r="F232"/>
  <c r="F306"/>
  <c r="F381"/>
  <c r="F6"/>
  <c r="F82"/>
  <c r="F157"/>
  <c r="F233"/>
  <c r="F307"/>
  <c r="F382"/>
  <c r="F7"/>
  <c r="F83"/>
  <c r="F158"/>
  <c r="F234"/>
  <c r="F308"/>
  <c r="F383"/>
  <c r="F8"/>
  <c r="F84"/>
  <c r="F159"/>
  <c r="F235"/>
  <c r="F309"/>
  <c r="F384"/>
  <c r="F9"/>
  <c r="F85"/>
  <c r="F160"/>
  <c r="F236"/>
  <c r="F310"/>
  <c r="F385"/>
  <c r="F161"/>
  <c r="F237"/>
  <c r="F311"/>
  <c r="F386"/>
  <c r="F10"/>
  <c r="F86"/>
  <c r="F162"/>
  <c r="F238"/>
  <c r="F312"/>
  <c r="F387"/>
  <c r="F11"/>
  <c r="F87"/>
  <c r="F163"/>
  <c r="F239"/>
  <c r="F313"/>
  <c r="F388"/>
  <c r="F12"/>
  <c r="F88"/>
  <c r="F13"/>
  <c r="F89"/>
  <c r="F164"/>
  <c r="F240"/>
  <c r="F314"/>
  <c r="F389"/>
  <c r="F14"/>
  <c r="F90"/>
  <c r="F15"/>
  <c r="F91"/>
  <c r="F165"/>
  <c r="F241"/>
  <c r="F315"/>
  <c r="F390"/>
  <c r="F16"/>
  <c r="F92"/>
  <c r="F166"/>
  <c r="F242"/>
  <c r="F316"/>
  <c r="F391"/>
  <c r="F17"/>
  <c r="F93"/>
  <c r="F167"/>
  <c r="F243"/>
  <c r="F317"/>
  <c r="F392"/>
  <c r="F94"/>
  <c r="F168"/>
  <c r="F244"/>
  <c r="F318"/>
  <c r="F393"/>
  <c r="F18"/>
  <c r="F95"/>
  <c r="F169"/>
  <c r="F245"/>
  <c r="F319"/>
  <c r="F394"/>
  <c r="F19"/>
  <c r="F20"/>
  <c r="F96"/>
  <c r="F170"/>
  <c r="F246"/>
  <c r="F320"/>
  <c r="F395"/>
  <c r="F21"/>
  <c r="F97"/>
  <c r="F171"/>
  <c r="F247"/>
  <c r="F321"/>
  <c r="F396"/>
  <c r="F22"/>
  <c r="F98"/>
  <c r="F172"/>
  <c r="F99"/>
  <c r="F173"/>
  <c r="F23"/>
  <c r="F100"/>
  <c r="F174"/>
  <c r="F248"/>
  <c r="F322"/>
  <c r="F397"/>
  <c r="F24"/>
  <c r="F101"/>
  <c r="F175"/>
  <c r="F249"/>
  <c r="F323"/>
  <c r="F398"/>
  <c r="F25"/>
  <c r="F102"/>
  <c r="F176"/>
  <c r="F250"/>
  <c r="F324"/>
  <c r="F399"/>
  <c r="F103"/>
  <c r="F177"/>
  <c r="F26"/>
  <c r="F104"/>
  <c r="F27"/>
  <c r="F105"/>
  <c r="F178"/>
  <c r="F251"/>
  <c r="F325"/>
  <c r="F400"/>
  <c r="F28"/>
  <c r="F106"/>
  <c r="F179"/>
  <c r="F252"/>
  <c r="F326"/>
  <c r="F401"/>
  <c r="F29"/>
  <c r="F107"/>
  <c r="F180"/>
  <c r="F253"/>
  <c r="F327"/>
  <c r="F402"/>
  <c r="F30"/>
  <c r="F108"/>
  <c r="F254"/>
  <c r="F181"/>
  <c r="F328"/>
  <c r="F31"/>
  <c r="F109"/>
  <c r="F182"/>
  <c r="F255"/>
  <c r="F329"/>
  <c r="F403"/>
  <c r="F32"/>
  <c r="F110"/>
  <c r="F183"/>
  <c r="F256"/>
  <c r="F330"/>
  <c r="F404"/>
  <c r="F33"/>
  <c r="F111"/>
  <c r="F184"/>
  <c r="F257"/>
  <c r="F331"/>
  <c r="F405"/>
  <c r="F185"/>
  <c r="F258"/>
  <c r="F332"/>
  <c r="F34"/>
  <c r="F112"/>
  <c r="F186"/>
  <c r="F259"/>
  <c r="F333"/>
  <c r="F406"/>
  <c r="F35"/>
  <c r="F113"/>
  <c r="F187"/>
  <c r="F260"/>
  <c r="F334"/>
  <c r="F407"/>
  <c r="F335"/>
  <c r="F408"/>
  <c r="F36"/>
  <c r="F37"/>
  <c r="F114"/>
  <c r="F188"/>
  <c r="F261"/>
  <c r="F336"/>
  <c r="F409"/>
  <c r="F410"/>
  <c r="F38"/>
  <c r="F115"/>
  <c r="F189"/>
  <c r="F262"/>
  <c r="F337"/>
  <c r="F411"/>
  <c r="F263"/>
  <c r="F338"/>
  <c r="F412"/>
  <c r="F39"/>
  <c r="F116"/>
  <c r="F190"/>
  <c r="F264"/>
  <c r="F339"/>
  <c r="F413"/>
  <c r="F40"/>
  <c r="F414"/>
  <c r="F340"/>
  <c r="F415"/>
  <c r="F41"/>
  <c r="F117"/>
  <c r="F191"/>
  <c r="F265"/>
  <c r="F341"/>
  <c r="F416"/>
  <c r="F42"/>
  <c r="F118"/>
  <c r="F192"/>
  <c r="F266"/>
  <c r="F342"/>
  <c r="F417"/>
  <c r="F43"/>
  <c r="F119"/>
  <c r="F193"/>
  <c r="F267"/>
  <c r="F343"/>
  <c r="F418"/>
  <c r="F44"/>
  <c r="F45"/>
  <c r="F120"/>
  <c r="F194"/>
  <c r="F268"/>
  <c r="F344"/>
  <c r="F419"/>
  <c r="F46"/>
  <c r="F121"/>
  <c r="F195"/>
  <c r="F269"/>
  <c r="F345"/>
  <c r="F420"/>
  <c r="F47"/>
  <c r="F122"/>
  <c r="F196"/>
  <c r="F270"/>
  <c r="F346"/>
  <c r="F421"/>
  <c r="F197"/>
  <c r="F271"/>
  <c r="F347"/>
  <c r="F422"/>
  <c r="F198"/>
  <c r="F272"/>
  <c r="F348"/>
  <c r="F423"/>
  <c r="F48"/>
  <c r="F123"/>
  <c r="F199"/>
  <c r="F273"/>
  <c r="F349"/>
  <c r="F424"/>
  <c r="F49"/>
  <c r="F124"/>
  <c r="F50"/>
  <c r="F125"/>
  <c r="F200"/>
  <c r="F274"/>
  <c r="F350"/>
  <c r="F425"/>
  <c r="F51"/>
  <c r="F126"/>
  <c r="F201"/>
  <c r="F275"/>
  <c r="F351"/>
  <c r="F426"/>
  <c r="F52"/>
  <c r="F127"/>
  <c r="F202"/>
  <c r="F276"/>
  <c r="F352"/>
  <c r="F427"/>
  <c r="F53"/>
  <c r="F128"/>
  <c r="F277"/>
  <c r="F353"/>
  <c r="F428"/>
  <c r="F129"/>
  <c r="F203"/>
  <c r="F278"/>
  <c r="F354"/>
  <c r="F429"/>
  <c r="F54"/>
  <c r="F130"/>
  <c r="F204"/>
  <c r="F279"/>
  <c r="F355"/>
  <c r="F430"/>
  <c r="F55"/>
  <c r="F131"/>
  <c r="F205"/>
  <c r="F280"/>
  <c r="F356"/>
  <c r="F431"/>
  <c r="F357"/>
  <c r="F432"/>
  <c r="F56"/>
  <c r="F132"/>
  <c r="F206"/>
  <c r="F281"/>
  <c r="F358"/>
  <c r="F433"/>
  <c r="F57"/>
  <c r="F133"/>
  <c r="F207"/>
  <c r="F282"/>
  <c r="F359"/>
  <c r="F434"/>
  <c r="F208"/>
  <c r="F283"/>
  <c r="F58"/>
  <c r="F209"/>
  <c r="F59"/>
  <c r="F134"/>
  <c r="F210"/>
  <c r="F284"/>
  <c r="F360"/>
  <c r="F435"/>
  <c r="F285"/>
  <c r="F60"/>
  <c r="F135"/>
  <c r="F211"/>
  <c r="F286"/>
  <c r="F361"/>
  <c r="F436"/>
  <c r="F61"/>
  <c r="F136"/>
  <c r="F212"/>
  <c r="F287"/>
  <c r="F362"/>
  <c r="F437"/>
  <c r="F137"/>
  <c r="F213"/>
  <c r="F62"/>
  <c r="F138"/>
  <c r="F214"/>
  <c r="F288"/>
  <c r="F363"/>
  <c r="F63"/>
  <c r="F139"/>
  <c r="F215"/>
  <c r="F289"/>
  <c r="F364"/>
  <c r="F438"/>
  <c r="F64"/>
  <c r="F65"/>
  <c r="F140"/>
  <c r="F216"/>
  <c r="F290"/>
  <c r="F365"/>
  <c r="F439"/>
  <c r="F440"/>
  <c r="F66"/>
  <c r="F141"/>
  <c r="F217"/>
  <c r="F291"/>
  <c r="F366"/>
  <c r="F142"/>
  <c r="F67"/>
  <c r="F68"/>
  <c r="F143"/>
  <c r="F218"/>
  <c r="F292"/>
  <c r="F367"/>
  <c r="F441"/>
  <c r="F69"/>
  <c r="F144"/>
  <c r="F219"/>
  <c r="F293"/>
  <c r="F368"/>
  <c r="F442"/>
  <c r="F70"/>
  <c r="F71"/>
  <c r="F145"/>
  <c r="F220"/>
  <c r="F294"/>
  <c r="F369"/>
  <c r="F443"/>
  <c r="F221"/>
  <c r="F295"/>
  <c r="F370"/>
  <c r="F444"/>
  <c r="F72"/>
  <c r="F146"/>
  <c r="F222"/>
  <c r="F296"/>
  <c r="F371"/>
  <c r="F445"/>
  <c r="F73"/>
  <c r="F147"/>
  <c r="F223"/>
  <c r="F297"/>
  <c r="F372"/>
  <c r="F446"/>
  <c r="F74"/>
  <c r="F148"/>
  <c r="F224"/>
  <c r="F298"/>
  <c r="F373"/>
  <c r="F447"/>
  <c r="F299"/>
  <c r="F374"/>
  <c r="F149"/>
  <c r="F225"/>
  <c r="F300"/>
  <c r="F375"/>
  <c r="F448"/>
  <c r="F75"/>
  <c r="F150"/>
  <c r="F226"/>
  <c r="F301"/>
  <c r="F376"/>
  <c r="F449"/>
  <c r="F76"/>
  <c r="F151"/>
  <c r="F227"/>
  <c r="F302"/>
  <c r="F377"/>
  <c r="F450"/>
  <c r="F77"/>
  <c r="F152"/>
  <c r="F228"/>
  <c r="F303"/>
  <c r="F378"/>
  <c r="F451"/>
  <c r="F78"/>
  <c r="F153"/>
  <c r="F229"/>
  <c r="F304"/>
  <c r="F379"/>
  <c r="F452"/>
  <c r="F79"/>
  <c r="F154"/>
  <c r="F230"/>
  <c r="F305"/>
  <c r="F380"/>
  <c r="F453"/>
  <c r="F80"/>
  <c r="F155"/>
  <c r="F231"/>
  <c r="F5"/>
  <c r="G81"/>
  <c r="G156"/>
  <c r="G232"/>
  <c r="G306"/>
  <c r="G381"/>
  <c r="G6"/>
  <c r="G82"/>
  <c r="G157"/>
  <c r="G233"/>
  <c r="G307"/>
  <c r="G382"/>
  <c r="G7"/>
  <c r="G83"/>
  <c r="G158"/>
  <c r="G234"/>
  <c r="G308"/>
  <c r="G383"/>
  <c r="G8"/>
  <c r="G84"/>
  <c r="G159"/>
  <c r="G235"/>
  <c r="G309"/>
  <c r="G384"/>
  <c r="G9"/>
  <c r="G85"/>
  <c r="G160"/>
  <c r="G236"/>
  <c r="G310"/>
  <c r="G385"/>
  <c r="G161"/>
  <c r="G237"/>
  <c r="G311"/>
  <c r="G386"/>
  <c r="G10"/>
  <c r="G86"/>
  <c r="G162"/>
  <c r="G238"/>
  <c r="G312"/>
  <c r="G387"/>
  <c r="G11"/>
  <c r="G87"/>
  <c r="G163"/>
  <c r="G239"/>
  <c r="G313"/>
  <c r="G388"/>
  <c r="G12"/>
  <c r="G88"/>
  <c r="G13"/>
  <c r="G89"/>
  <c r="G164"/>
  <c r="G240"/>
  <c r="G314"/>
  <c r="G389"/>
  <c r="G14"/>
  <c r="G90"/>
  <c r="G15"/>
  <c r="G91"/>
  <c r="G165"/>
  <c r="G241"/>
  <c r="G315"/>
  <c r="G390"/>
  <c r="G16"/>
  <c r="G92"/>
  <c r="G166"/>
  <c r="G242"/>
  <c r="G316"/>
  <c r="G391"/>
  <c r="G17"/>
  <c r="G93"/>
  <c r="G167"/>
  <c r="G243"/>
  <c r="G317"/>
  <c r="G392"/>
  <c r="G94"/>
  <c r="G168"/>
  <c r="G244"/>
  <c r="G318"/>
  <c r="G393"/>
  <c r="G18"/>
  <c r="G95"/>
  <c r="G169"/>
  <c r="G245"/>
  <c r="G319"/>
  <c r="G394"/>
  <c r="G19"/>
  <c r="G20"/>
  <c r="G96"/>
  <c r="G170"/>
  <c r="G246"/>
  <c r="G320"/>
  <c r="G395"/>
  <c r="G21"/>
  <c r="G97"/>
  <c r="G171"/>
  <c r="G247"/>
  <c r="G321"/>
  <c r="G396"/>
  <c r="G22"/>
  <c r="G98"/>
  <c r="G172"/>
  <c r="G99"/>
  <c r="G173"/>
  <c r="G23"/>
  <c r="G100"/>
  <c r="G174"/>
  <c r="G248"/>
  <c r="G322"/>
  <c r="G397"/>
  <c r="G24"/>
  <c r="G101"/>
  <c r="G175"/>
  <c r="G249"/>
  <c r="G323"/>
  <c r="G398"/>
  <c r="G25"/>
  <c r="G102"/>
  <c r="G176"/>
  <c r="G250"/>
  <c r="G324"/>
  <c r="G399"/>
  <c r="G103"/>
  <c r="G177"/>
  <c r="G26"/>
  <c r="G104"/>
  <c r="G27"/>
  <c r="G105"/>
  <c r="G178"/>
  <c r="G251"/>
  <c r="G325"/>
  <c r="G400"/>
  <c r="G28"/>
  <c r="G106"/>
  <c r="G179"/>
  <c r="G252"/>
  <c r="G326"/>
  <c r="G401"/>
  <c r="G29"/>
  <c r="G107"/>
  <c r="G180"/>
  <c r="G253"/>
  <c r="G327"/>
  <c r="G402"/>
  <c r="G30"/>
  <c r="G108"/>
  <c r="G254"/>
  <c r="G181"/>
  <c r="G328"/>
  <c r="G31"/>
  <c r="G109"/>
  <c r="G182"/>
  <c r="G255"/>
  <c r="G329"/>
  <c r="G403"/>
  <c r="G32"/>
  <c r="G110"/>
  <c r="G183"/>
  <c r="G256"/>
  <c r="G330"/>
  <c r="G404"/>
  <c r="G33"/>
  <c r="G111"/>
  <c r="G184"/>
  <c r="G257"/>
  <c r="G331"/>
  <c r="G405"/>
  <c r="G185"/>
  <c r="G258"/>
  <c r="G332"/>
  <c r="G34"/>
  <c r="G112"/>
  <c r="G186"/>
  <c r="G259"/>
  <c r="G333"/>
  <c r="G406"/>
  <c r="G35"/>
  <c r="G113"/>
  <c r="G187"/>
  <c r="G260"/>
  <c r="G334"/>
  <c r="G407"/>
  <c r="G335"/>
  <c r="G408"/>
  <c r="G36"/>
  <c r="G37"/>
  <c r="G114"/>
  <c r="G188"/>
  <c r="G261"/>
  <c r="G336"/>
  <c r="G409"/>
  <c r="G410"/>
  <c r="G38"/>
  <c r="G115"/>
  <c r="G189"/>
  <c r="G262"/>
  <c r="G337"/>
  <c r="G411"/>
  <c r="G263"/>
  <c r="G338"/>
  <c r="G412"/>
  <c r="G39"/>
  <c r="G116"/>
  <c r="G190"/>
  <c r="G264"/>
  <c r="G339"/>
  <c r="G413"/>
  <c r="G40"/>
  <c r="G414"/>
  <c r="G340"/>
  <c r="G415"/>
  <c r="G41"/>
  <c r="G117"/>
  <c r="G191"/>
  <c r="G265"/>
  <c r="G341"/>
  <c r="G416"/>
  <c r="G42"/>
  <c r="G118"/>
  <c r="G192"/>
  <c r="G266"/>
  <c r="G342"/>
  <c r="G417"/>
  <c r="G43"/>
  <c r="G119"/>
  <c r="G193"/>
  <c r="G267"/>
  <c r="G343"/>
  <c r="G418"/>
  <c r="G44"/>
  <c r="G45"/>
  <c r="G120"/>
  <c r="G194"/>
  <c r="G268"/>
  <c r="G344"/>
  <c r="G419"/>
  <c r="G46"/>
  <c r="G121"/>
  <c r="G195"/>
  <c r="G269"/>
  <c r="G345"/>
  <c r="G420"/>
  <c r="G47"/>
  <c r="G122"/>
  <c r="G196"/>
  <c r="G270"/>
  <c r="G346"/>
  <c r="G421"/>
  <c r="G197"/>
  <c r="G271"/>
  <c r="G347"/>
  <c r="G422"/>
  <c r="G198"/>
  <c r="G272"/>
  <c r="G348"/>
  <c r="G423"/>
  <c r="G48"/>
  <c r="G123"/>
  <c r="G199"/>
  <c r="G273"/>
  <c r="G349"/>
  <c r="G424"/>
  <c r="G49"/>
  <c r="G124"/>
  <c r="G50"/>
  <c r="G125"/>
  <c r="G200"/>
  <c r="G274"/>
  <c r="G350"/>
  <c r="G425"/>
  <c r="G51"/>
  <c r="G126"/>
  <c r="G201"/>
  <c r="G275"/>
  <c r="G351"/>
  <c r="G426"/>
  <c r="G52"/>
  <c r="G127"/>
  <c r="G202"/>
  <c r="G276"/>
  <c r="G352"/>
  <c r="G427"/>
  <c r="G53"/>
  <c r="G128"/>
  <c r="G277"/>
  <c r="G353"/>
  <c r="G428"/>
  <c r="G129"/>
  <c r="G203"/>
  <c r="G278"/>
  <c r="G354"/>
  <c r="G429"/>
  <c r="G54"/>
  <c r="G130"/>
  <c r="G204"/>
  <c r="G279"/>
  <c r="G355"/>
  <c r="G430"/>
  <c r="G55"/>
  <c r="G131"/>
  <c r="G205"/>
  <c r="G280"/>
  <c r="G356"/>
  <c r="G431"/>
  <c r="G357"/>
  <c r="G432"/>
  <c r="G56"/>
  <c r="G132"/>
  <c r="G206"/>
  <c r="G281"/>
  <c r="G358"/>
  <c r="G433"/>
  <c r="G57"/>
  <c r="G133"/>
  <c r="G207"/>
  <c r="G282"/>
  <c r="G359"/>
  <c r="G434"/>
  <c r="G208"/>
  <c r="G283"/>
  <c r="G58"/>
  <c r="G209"/>
  <c r="G59"/>
  <c r="G134"/>
  <c r="G210"/>
  <c r="G284"/>
  <c r="G360"/>
  <c r="G435"/>
  <c r="G285"/>
  <c r="G60"/>
  <c r="G135"/>
  <c r="G211"/>
  <c r="G286"/>
  <c r="G361"/>
  <c r="G436"/>
  <c r="G61"/>
  <c r="G136"/>
  <c r="G212"/>
  <c r="G287"/>
  <c r="G362"/>
  <c r="G437"/>
  <c r="G137"/>
  <c r="G213"/>
  <c r="G62"/>
  <c r="G138"/>
  <c r="G214"/>
  <c r="G288"/>
  <c r="G363"/>
  <c r="G63"/>
  <c r="G139"/>
  <c r="G215"/>
  <c r="G289"/>
  <c r="G364"/>
  <c r="G438"/>
  <c r="G64"/>
  <c r="G65"/>
  <c r="G140"/>
  <c r="G216"/>
  <c r="G290"/>
  <c r="G365"/>
  <c r="G439"/>
  <c r="G440"/>
  <c r="G66"/>
  <c r="G141"/>
  <c r="G217"/>
  <c r="G291"/>
  <c r="G366"/>
  <c r="G142"/>
  <c r="G67"/>
  <c r="G68"/>
  <c r="G143"/>
  <c r="G218"/>
  <c r="G292"/>
  <c r="G367"/>
  <c r="G441"/>
  <c r="G69"/>
  <c r="G144"/>
  <c r="G219"/>
  <c r="G293"/>
  <c r="G368"/>
  <c r="G442"/>
  <c r="G70"/>
  <c r="G71"/>
  <c r="G145"/>
  <c r="G220"/>
  <c r="G294"/>
  <c r="G369"/>
  <c r="G443"/>
  <c r="G221"/>
  <c r="G295"/>
  <c r="G370"/>
  <c r="G444"/>
  <c r="G72"/>
  <c r="G146"/>
  <c r="G222"/>
  <c r="G296"/>
  <c r="G371"/>
  <c r="G445"/>
  <c r="G73"/>
  <c r="G147"/>
  <c r="G223"/>
  <c r="G297"/>
  <c r="G372"/>
  <c r="G446"/>
  <c r="G74"/>
  <c r="G148"/>
  <c r="G224"/>
  <c r="G298"/>
  <c r="G373"/>
  <c r="G447"/>
  <c r="G299"/>
  <c r="G374"/>
  <c r="G149"/>
  <c r="G225"/>
  <c r="G300"/>
  <c r="G375"/>
  <c r="G448"/>
  <c r="G75"/>
  <c r="G150"/>
  <c r="G226"/>
  <c r="G301"/>
  <c r="G376"/>
  <c r="G449"/>
  <c r="G76"/>
  <c r="G151"/>
  <c r="G227"/>
  <c r="G302"/>
  <c r="G377"/>
  <c r="G450"/>
  <c r="G77"/>
  <c r="G152"/>
  <c r="G228"/>
  <c r="G303"/>
  <c r="G378"/>
  <c r="G451"/>
  <c r="G78"/>
  <c r="G153"/>
  <c r="G229"/>
  <c r="G304"/>
  <c r="G379"/>
  <c r="G452"/>
  <c r="G79"/>
  <c r="G154"/>
  <c r="G230"/>
  <c r="G305"/>
  <c r="G380"/>
  <c r="G453"/>
  <c r="G80"/>
  <c r="G155"/>
  <c r="G231"/>
  <c r="G5"/>
</calcChain>
</file>

<file path=xl/comments1.xml><?xml version="1.0" encoding="utf-8"?>
<comments xmlns="http://schemas.openxmlformats.org/spreadsheetml/2006/main">
  <authors>
    <author>Autor</author>
  </authors>
  <commentList>
    <comment ref="BH99" authorId="0">
      <text>
        <r>
          <rPr>
            <sz val="9"/>
            <color indexed="81"/>
            <rFont val="Tahoma"/>
            <family val="2"/>
          </rPr>
          <t xml:space="preserve">ALTA PARA PAGO (SUA)
</t>
        </r>
      </text>
    </comment>
  </commentList>
</comments>
</file>

<file path=xl/sharedStrings.xml><?xml version="1.0" encoding="utf-8"?>
<sst xmlns="http://schemas.openxmlformats.org/spreadsheetml/2006/main" count="662" uniqueCount="251">
  <si>
    <t>Despensa</t>
  </si>
  <si>
    <t>Aguinaldo</t>
  </si>
  <si>
    <t>Empleado</t>
  </si>
  <si>
    <t>Sueldo</t>
  </si>
  <si>
    <t>Horas extras</t>
  </si>
  <si>
    <t>Prima de vacaciones a tiempo</t>
  </si>
  <si>
    <t>Barrón  Bautista Adolfo</t>
  </si>
  <si>
    <t>Gámez Molina Martín</t>
  </si>
  <si>
    <t>Vacaciones a tiempo</t>
  </si>
  <si>
    <t>Abraham Charur Lorenia</t>
  </si>
  <si>
    <t>Almaguer Hernández Marcos</t>
  </si>
  <si>
    <t>Salmán Orozco Eduardo</t>
  </si>
  <si>
    <t>Monreal Botello Yessenia</t>
  </si>
  <si>
    <t>Hernández Camacho Tomasa</t>
  </si>
  <si>
    <t>Torres Saldaña Benjamín</t>
  </si>
  <si>
    <t>Castillo Walle Rodolfo Manuel</t>
  </si>
  <si>
    <t>Cordova Vargas Evodio</t>
  </si>
  <si>
    <t>De Los Santos Chaires Jorge Antonio</t>
  </si>
  <si>
    <t>Sena Narváez Juan Javier</t>
  </si>
  <si>
    <t>Rocha Rocha Martín</t>
  </si>
  <si>
    <t>López Padilla José Blas</t>
  </si>
  <si>
    <t>Puga Zamorano Heidalì</t>
  </si>
  <si>
    <t>Huerta Carrera Amado</t>
  </si>
  <si>
    <t>Salman Orozco  Ana Carolina</t>
  </si>
  <si>
    <t>Corona Flores María De Los Angeles</t>
  </si>
  <si>
    <t xml:space="preserve">MULTIELECTRICO, S.A. DE C.V. </t>
  </si>
  <si>
    <t>Fecha de Alta en IMSS</t>
  </si>
  <si>
    <t>Castillo Pérez Eduardo</t>
  </si>
  <si>
    <t>Castillo Solis Fernando Javier</t>
  </si>
  <si>
    <t>Cuellar Hernández Martín Carlos</t>
  </si>
  <si>
    <t>García  Alonso Juan Jesús</t>
  </si>
  <si>
    <t>Marín  Vázquez Paola Guadalupe</t>
  </si>
  <si>
    <t>Peyrani Herrera Daniel Enrique</t>
  </si>
  <si>
    <t>Jaramillo Pedraza Wendy Astrid Jocabed</t>
  </si>
  <si>
    <t>Acuña Camacho José Antonio</t>
  </si>
  <si>
    <t>Alfaro Pelaéz Cesario</t>
  </si>
  <si>
    <t>Balboa Reyes  Romeo</t>
  </si>
  <si>
    <t>Barrón  Juárez Juan De Dios</t>
  </si>
  <si>
    <t>Bautista Villa Wilberth Jesús</t>
  </si>
  <si>
    <t>Bocanegra Cervantes Fernando Uriel</t>
  </si>
  <si>
    <t>Bustamante García  Sergio</t>
  </si>
  <si>
    <t>Cano  Pérez Alfonso</t>
  </si>
  <si>
    <t>Cano Hernández Karla Esperanza</t>
  </si>
  <si>
    <t>Castillo Rangel Juan Carlos</t>
  </si>
  <si>
    <t>Cedillo Reyna Jesús Raciel</t>
  </si>
  <si>
    <t>Cuellar Zapata José Ricardo</t>
  </si>
  <si>
    <t>García  Cárdenas  Alejandro</t>
  </si>
  <si>
    <t>Garza Esparza Alejandro</t>
  </si>
  <si>
    <t>Guerrero  Martínez  Guadalupe</t>
  </si>
  <si>
    <t>Izaguirre Castillo Carlos Orlando</t>
  </si>
  <si>
    <t>Limón  Hernández Nancy Abigail</t>
  </si>
  <si>
    <t>López Porras Rocio Guadalupe</t>
  </si>
  <si>
    <t>Malibrán Castro Rosa María</t>
  </si>
  <si>
    <t>Manriquez Hernández Juan Antonio</t>
  </si>
  <si>
    <t>Mata Zurita Isidro Uvaldo</t>
  </si>
  <si>
    <t>Montelongo Barrón  César Alejandro</t>
  </si>
  <si>
    <t>Morales Vega Juan Antonio</t>
  </si>
  <si>
    <t>Muñiz Torres Ma. Luisa</t>
  </si>
  <si>
    <t>Ortíz Hernández Leonel</t>
  </si>
  <si>
    <t>Parra García  Iván Gaspar</t>
  </si>
  <si>
    <t>Pérez Gómez Manuel Antonio</t>
  </si>
  <si>
    <t>Ramos Mendoza Karla</t>
  </si>
  <si>
    <t>Rios  Vélez Luis Enrique</t>
  </si>
  <si>
    <t>Sánchez Montantes Edmundo Adrián</t>
  </si>
  <si>
    <t>Torres García Carlos Adrián</t>
  </si>
  <si>
    <t>Tovar Badillo José Luis</t>
  </si>
  <si>
    <t>Vega Zamarrón Rosa Mónica</t>
  </si>
  <si>
    <t>Villanueva Martínez Antonio</t>
  </si>
  <si>
    <t>Villasana  García  María Del Refugio</t>
  </si>
  <si>
    <t>Zapata Rodríguez Gladis</t>
  </si>
  <si>
    <t>Zuñiga Maldonado Sergio Alberto</t>
  </si>
  <si>
    <t>Premios asistencia</t>
  </si>
  <si>
    <t>Premio puntualidad</t>
  </si>
  <si>
    <t>Ortiz Castillo Jessica Elizabeth</t>
  </si>
  <si>
    <t>Saucedo Jiménez Mario</t>
  </si>
  <si>
    <t>Cordova Quijas Juan Antonio</t>
  </si>
  <si>
    <t>Rojo García Miguel Angel</t>
  </si>
  <si>
    <t>Aquines  Flores Julio César</t>
  </si>
  <si>
    <t>Zarzoza Aquines Christian Eliud</t>
  </si>
  <si>
    <t>Indemnizacion</t>
  </si>
  <si>
    <t>López Sánchez Hilda Yuri</t>
  </si>
  <si>
    <t>Mendoza Herrera Juan Mario</t>
  </si>
  <si>
    <t>Gaméz Puga Daniela Mercedes</t>
  </si>
  <si>
    <t>Guillén Ramos Juan Luis</t>
  </si>
  <si>
    <t>Hernández Aguila Veronica</t>
  </si>
  <si>
    <t>Montoya  Rafael</t>
  </si>
  <si>
    <t>Tamez Valero Ramon</t>
  </si>
  <si>
    <t>Torres Nuñez Perla Iveth</t>
  </si>
  <si>
    <t>Cárdenas  Hernández Reynaldo</t>
  </si>
  <si>
    <t>Charles Briones David Isai</t>
  </si>
  <si>
    <t>Cruz Carrillo José Manuel</t>
  </si>
  <si>
    <t>Morín Vera Carlos Adrían</t>
  </si>
  <si>
    <t>Reyes Reyes Candelaria</t>
  </si>
  <si>
    <t>Sanchez Montantes Edmundo Adrian</t>
  </si>
  <si>
    <t>Vazquez Luna Carlos Esjany</t>
  </si>
  <si>
    <t>BIM</t>
  </si>
  <si>
    <t>Arriaga López Julio Damian</t>
  </si>
  <si>
    <t>Gámez Puga Daniela Mercedes</t>
  </si>
  <si>
    <t>Garzona Yado Edgar Eduardo</t>
  </si>
  <si>
    <t>Martínez Hernández Alán Hernesto</t>
  </si>
  <si>
    <t>Mata Acosta Jesús Alberto</t>
  </si>
  <si>
    <t>Perales Mata Jesús</t>
  </si>
  <si>
    <t>Perez Guevara María Guadalupe</t>
  </si>
  <si>
    <t>Torres Guillén Carlos Maximiliano</t>
  </si>
  <si>
    <t>Huerta García Erick Alejandro</t>
  </si>
  <si>
    <t>Picón  Salas Domingo Iván</t>
  </si>
  <si>
    <t>Uresti Zúñiga Carlos</t>
  </si>
  <si>
    <t>Gutiérrez Olivares José Roberto</t>
  </si>
  <si>
    <t>Lee Cuapio Marco Lehi</t>
  </si>
  <si>
    <t>Ortiz Castillo Ossiel</t>
  </si>
  <si>
    <t>Hernández Ramirez Luis Fernando</t>
  </si>
  <si>
    <t>Lara Hernández Tlohtzin Yael</t>
  </si>
  <si>
    <t>Salman Orozco Eduardo</t>
  </si>
  <si>
    <t>SD</t>
  </si>
  <si>
    <t>4978604498-9</t>
  </si>
  <si>
    <t>1197773825-8</t>
  </si>
  <si>
    <t>0907908697-2</t>
  </si>
  <si>
    <t>0907841821-8</t>
  </si>
  <si>
    <t>0911820300-0</t>
  </si>
  <si>
    <t>0912914320-3</t>
  </si>
  <si>
    <t>0999753021-8</t>
  </si>
  <si>
    <t>0912933928-0</t>
  </si>
  <si>
    <t>0991735690-0</t>
  </si>
  <si>
    <t>4988670272-6</t>
  </si>
  <si>
    <t>0911891586-8</t>
  </si>
  <si>
    <t>4993720405-2</t>
  </si>
  <si>
    <t>4997720117-4</t>
  </si>
  <si>
    <t>0903770620-8</t>
  </si>
  <si>
    <t>NSS</t>
  </si>
  <si>
    <t>Días laborados</t>
  </si>
  <si>
    <t>Sem</t>
  </si>
  <si>
    <t>Fecha revisión</t>
  </si>
  <si>
    <t>Días transcurridos</t>
  </si>
  <si>
    <t>Años</t>
  </si>
  <si>
    <t>Bono de productividad</t>
  </si>
  <si>
    <t>Otros pagos</t>
  </si>
  <si>
    <t>Viáticos</t>
  </si>
  <si>
    <t>Participación de los trabajadores en las Utilidades PTU</t>
  </si>
  <si>
    <t>Reembolso de gastos médicos dentales y hospitalarios</t>
  </si>
  <si>
    <t>Fondo de ahorro</t>
  </si>
  <si>
    <t>Caja de ahorro</t>
  </si>
  <si>
    <t>Contribuciones a cargo del trabajador pagadas por el patrón</t>
  </si>
  <si>
    <t>Prima de seguro de vida</t>
  </si>
  <si>
    <t>Seguro de gastos médicos mayores</t>
  </si>
  <si>
    <t>Cuotas sindicales pagadas por el patrón</t>
  </si>
  <si>
    <t>Subsidios por incapacidad</t>
  </si>
  <si>
    <t>Becas para trabajadores y/o hijos</t>
  </si>
  <si>
    <t>Prima dominical</t>
  </si>
  <si>
    <t>Pagos por separación</t>
  </si>
  <si>
    <t>Seguro de retiro</t>
  </si>
  <si>
    <t>Reembolso por funeral</t>
  </si>
  <si>
    <t>Cuotas de seguridad social pagadas por el patrón</t>
  </si>
  <si>
    <t>Comisiones</t>
  </si>
  <si>
    <t>Vales de restaurante</t>
  </si>
  <si>
    <t>Vales de gasolina</t>
  </si>
  <si>
    <t>Vales de ropa</t>
  </si>
  <si>
    <t>Ayuda para renta</t>
  </si>
  <si>
    <t>Ayuda para artículos escolares</t>
  </si>
  <si>
    <t>Ayuda para anteojos</t>
  </si>
  <si>
    <t>Ayuda para transporte</t>
  </si>
  <si>
    <t>Ayuda para gastos de funeral</t>
  </si>
  <si>
    <t>Otros ingresos por salarios</t>
  </si>
  <si>
    <t>Jubilaciones, pensiones o haberes de retiro</t>
  </si>
  <si>
    <t>Jubilaciones, pensiones o haberes de retiro en parcialidades</t>
  </si>
  <si>
    <t>Ingresos en acciones o titulos valor que representan bienes</t>
  </si>
  <si>
    <t>Ingresos asimilados a salarios</t>
  </si>
  <si>
    <t>Alimentación</t>
  </si>
  <si>
    <t>Habitación</t>
  </si>
  <si>
    <t>Reintegro de ISR pagada en exceso (Siempre que no haya sido enterado al SAT)</t>
  </si>
  <si>
    <t>Subsidio para el empleo (efectivamente entregados al trabajador)</t>
  </si>
  <si>
    <t>Viáticos (Entregados al trabajador)</t>
  </si>
  <si>
    <t>Aplicación de saldo a favor por compensación anual</t>
  </si>
  <si>
    <t>Pagos distintos a los listados y que no deben considerarse como ingreso por sueldos, salarios o ingresos asimilados</t>
  </si>
  <si>
    <t>Despensa en efectivo</t>
  </si>
  <si>
    <t>Prestamo</t>
  </si>
  <si>
    <t>Día festivo</t>
  </si>
  <si>
    <t>Gratificación</t>
  </si>
  <si>
    <t>Persepciones</t>
  </si>
  <si>
    <t>002</t>
  </si>
  <si>
    <t>010</t>
  </si>
  <si>
    <t>019</t>
  </si>
  <si>
    <t>029</t>
  </si>
  <si>
    <t>038</t>
  </si>
  <si>
    <t>047</t>
  </si>
  <si>
    <t>048</t>
  </si>
  <si>
    <t>049</t>
  </si>
  <si>
    <t>Prima de antigüedad</t>
  </si>
  <si>
    <t>001</t>
  </si>
  <si>
    <t>Registro patronal</t>
  </si>
  <si>
    <t>03179559863</t>
  </si>
  <si>
    <t>03977942006</t>
  </si>
  <si>
    <t>08179598985</t>
  </si>
  <si>
    <t>09006102041</t>
  </si>
  <si>
    <t>09006900410</t>
  </si>
  <si>
    <t>09007816490</t>
  </si>
  <si>
    <t>09008022122</t>
  </si>
  <si>
    <t>09008328552</t>
  </si>
  <si>
    <t>09038002797</t>
  </si>
  <si>
    <t>09038214186</t>
  </si>
  <si>
    <t>09038219573</t>
  </si>
  <si>
    <t>09046501129</t>
  </si>
  <si>
    <t>09068715227</t>
  </si>
  <si>
    <t>09068788919</t>
  </si>
  <si>
    <t>09068892075</t>
  </si>
  <si>
    <t>09088512596</t>
  </si>
  <si>
    <t>09088908513</t>
  </si>
  <si>
    <t>09089305552</t>
  </si>
  <si>
    <t>09108407090</t>
  </si>
  <si>
    <t>09119323187</t>
  </si>
  <si>
    <t>09119383579</t>
  </si>
  <si>
    <t>09128504116</t>
  </si>
  <si>
    <t>09129340676</t>
  </si>
  <si>
    <t>09129351129</t>
  </si>
  <si>
    <t>09138103396</t>
  </si>
  <si>
    <t>09988096484</t>
  </si>
  <si>
    <t>09997212395</t>
  </si>
  <si>
    <t>09997529863</t>
  </si>
  <si>
    <t>09998327143</t>
  </si>
  <si>
    <t>38149443418</t>
  </si>
  <si>
    <t>43139104913</t>
  </si>
  <si>
    <t>43937503670</t>
  </si>
  <si>
    <t>49725505165</t>
  </si>
  <si>
    <t>49776002765</t>
  </si>
  <si>
    <t>49806102114</t>
  </si>
  <si>
    <t>49826558683</t>
  </si>
  <si>
    <t>49836511961</t>
  </si>
  <si>
    <t>49836611324</t>
  </si>
  <si>
    <t>49846403464</t>
  </si>
  <si>
    <t>49867024793</t>
  </si>
  <si>
    <t>49876758126</t>
  </si>
  <si>
    <t>49877014586</t>
  </si>
  <si>
    <t>49877155256</t>
  </si>
  <si>
    <t>49896701874</t>
  </si>
  <si>
    <t>49906900011</t>
  </si>
  <si>
    <t>49907304395</t>
  </si>
  <si>
    <t>49907429549</t>
  </si>
  <si>
    <t>49927306164</t>
  </si>
  <si>
    <t>49937301346</t>
  </si>
  <si>
    <t>49937600689</t>
  </si>
  <si>
    <t>49946700397</t>
  </si>
  <si>
    <t>49967500726</t>
  </si>
  <si>
    <t>49967645448</t>
  </si>
  <si>
    <t>49967700953</t>
  </si>
  <si>
    <t>49977760864</t>
  </si>
  <si>
    <t>49977800108</t>
  </si>
  <si>
    <t>49977984357</t>
  </si>
  <si>
    <t>54149533694</t>
  </si>
  <si>
    <t>64149530269</t>
  </si>
  <si>
    <t>65976623192</t>
  </si>
  <si>
    <t>67917454331</t>
  </si>
  <si>
    <t>88169585556</t>
  </si>
</sst>
</file>

<file path=xl/styles.xml><?xml version="1.0" encoding="utf-8"?>
<styleSheet xmlns="http://schemas.openxmlformats.org/spreadsheetml/2006/main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0.0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sz val="10"/>
      <name val="Comic Sans MS"/>
      <family val="4"/>
    </font>
  </fonts>
  <fills count="2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77">
    <xf numFmtId="0" fontId="0" fillId="0" borderId="0"/>
    <xf numFmtId="0" fontId="4" fillId="6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4" borderId="0" applyNumberFormat="0" applyBorder="0" applyAlignment="0" applyProtection="0"/>
    <xf numFmtId="0" fontId="4" fillId="7" borderId="0" applyNumberFormat="0" applyBorder="0" applyAlignment="0" applyProtection="0"/>
    <xf numFmtId="0" fontId="4" fillId="11" borderId="0" applyNumberFormat="0" applyBorder="0" applyAlignment="0" applyProtection="0"/>
    <xf numFmtId="0" fontId="4" fillId="15" borderId="0" applyNumberFormat="0" applyBorder="0" applyAlignment="0" applyProtection="0"/>
    <xf numFmtId="0" fontId="4" fillId="17" borderId="0" applyNumberFormat="0" applyBorder="0" applyAlignment="0" applyProtection="0"/>
    <xf numFmtId="0" fontId="11" fillId="8" borderId="0" applyNumberFormat="0" applyBorder="0" applyAlignment="0" applyProtection="0"/>
    <xf numFmtId="0" fontId="11" fillId="12" borderId="0" applyNumberFormat="0" applyBorder="0" applyAlignment="0" applyProtection="0"/>
    <xf numFmtId="0" fontId="11" fillId="16" borderId="0" applyNumberFormat="0" applyBorder="0" applyAlignment="0" applyProtection="0"/>
    <xf numFmtId="0" fontId="11" fillId="18" borderId="0" applyNumberFormat="0" applyBorder="0" applyAlignment="0" applyProtection="0"/>
    <xf numFmtId="0" fontId="10" fillId="3" borderId="4" applyNumberFormat="0" applyAlignment="0" applyProtection="0"/>
    <xf numFmtId="0" fontId="8" fillId="0" borderId="0" applyNumberFormat="0" applyFill="0" applyBorder="0" applyAlignment="0" applyProtection="0"/>
    <xf numFmtId="0" fontId="11" fillId="5" borderId="0" applyNumberFormat="0" applyBorder="0" applyAlignment="0" applyProtection="0"/>
    <xf numFmtId="0" fontId="11" fillId="13" borderId="0" applyNumberFormat="0" applyBorder="0" applyAlignment="0" applyProtection="0"/>
    <xf numFmtId="4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4" fillId="0" borderId="0"/>
    <xf numFmtId="0" fontId="4" fillId="4" borderId="6" applyNumberFormat="0" applyFont="0" applyAlignment="0" applyProtection="0"/>
    <xf numFmtId="0" fontId="9" fillId="3" borderId="5" applyNumberFormat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" fillId="0" borderId="7" applyNumberFormat="0" applyFill="0" applyAlignment="0" applyProtection="0"/>
    <xf numFmtId="43" fontId="4" fillId="0" borderId="0" applyFont="0" applyFill="0" applyBorder="0" applyAlignment="0" applyProtection="0"/>
    <xf numFmtId="0" fontId="14" fillId="0" borderId="0"/>
    <xf numFmtId="0" fontId="12" fillId="0" borderId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7" fillId="0" borderId="0"/>
  </cellStyleXfs>
  <cellXfs count="91">
    <xf numFmtId="0" fontId="0" fillId="0" borderId="0" xfId="0"/>
    <xf numFmtId="0" fontId="0" fillId="0" borderId="0" xfId="0"/>
    <xf numFmtId="0" fontId="2" fillId="0" borderId="0" xfId="0" applyFont="1"/>
    <xf numFmtId="0" fontId="1" fillId="0" borderId="0" xfId="0" applyFont="1"/>
    <xf numFmtId="40" fontId="4" fillId="0" borderId="0" xfId="28" applyNumberFormat="1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/>
    <xf numFmtId="40" fontId="0" fillId="0" borderId="8" xfId="0" applyNumberFormat="1" applyBorder="1"/>
    <xf numFmtId="0" fontId="0" fillId="0" borderId="8" xfId="0" applyFont="1" applyFill="1" applyBorder="1" applyAlignment="1">
      <alignment horizontal="center"/>
    </xf>
    <xf numFmtId="49" fontId="1" fillId="0" borderId="8" xfId="0" applyNumberFormat="1" applyFont="1" applyBorder="1"/>
    <xf numFmtId="0" fontId="0" fillId="0" borderId="8" xfId="0" applyFont="1" applyBorder="1" applyAlignment="1">
      <alignment horizontal="center"/>
    </xf>
    <xf numFmtId="165" fontId="0" fillId="0" borderId="8" xfId="0" applyNumberFormat="1" applyFont="1" applyBorder="1" applyAlignment="1">
      <alignment horizontal="center"/>
    </xf>
    <xf numFmtId="2" fontId="0" fillId="0" borderId="8" xfId="0" applyNumberFormat="1" applyFont="1" applyBorder="1" applyAlignment="1">
      <alignment horizontal="center"/>
    </xf>
    <xf numFmtId="40" fontId="0" fillId="0" borderId="8" xfId="0" applyNumberFormat="1" applyFont="1" applyFill="1" applyBorder="1"/>
    <xf numFmtId="40" fontId="0" fillId="0" borderId="8" xfId="0" applyNumberFormat="1" applyFont="1" applyBorder="1"/>
    <xf numFmtId="14" fontId="3" fillId="0" borderId="8" xfId="19" applyNumberFormat="1" applyFont="1" applyFill="1" applyBorder="1" applyAlignment="1"/>
    <xf numFmtId="49" fontId="15" fillId="0" borderId="8" xfId="0" applyNumberFormat="1" applyFont="1" applyFill="1" applyBorder="1"/>
    <xf numFmtId="40" fontId="4" fillId="0" borderId="8" xfId="28" applyNumberFormat="1" applyFont="1" applyFill="1" applyBorder="1"/>
    <xf numFmtId="40" fontId="4" fillId="0" borderId="8" xfId="28" applyNumberFormat="1" applyFont="1" applyBorder="1"/>
    <xf numFmtId="0" fontId="0" fillId="0" borderId="8" xfId="0" applyBorder="1" applyAlignment="1">
      <alignment horizontal="center"/>
    </xf>
    <xf numFmtId="49" fontId="1" fillId="0" borderId="8" xfId="0" applyNumberFormat="1" applyFont="1" applyFill="1" applyBorder="1"/>
    <xf numFmtId="40" fontId="0" fillId="0" borderId="8" xfId="28" applyNumberFormat="1" applyFont="1" applyFill="1" applyBorder="1"/>
    <xf numFmtId="14" fontId="3" fillId="0" borderId="8" xfId="19" applyNumberFormat="1" applyFont="1" applyFill="1" applyBorder="1" applyAlignment="1">
      <alignment horizontal="center"/>
    </xf>
    <xf numFmtId="0" fontId="1" fillId="0" borderId="8" xfId="0" applyFont="1" applyBorder="1"/>
    <xf numFmtId="38" fontId="0" fillId="0" borderId="8" xfId="0" applyNumberFormat="1" applyFont="1" applyBorder="1" applyAlignment="1">
      <alignment horizontal="center"/>
    </xf>
    <xf numFmtId="14" fontId="0" fillId="0" borderId="8" xfId="0" applyNumberFormat="1" applyBorder="1"/>
    <xf numFmtId="0" fontId="15" fillId="0" borderId="8" xfId="0" applyFont="1" applyFill="1" applyBorder="1"/>
    <xf numFmtId="14" fontId="0" fillId="0" borderId="8" xfId="0" applyNumberFormat="1" applyFill="1" applyBorder="1"/>
    <xf numFmtId="0" fontId="1" fillId="0" borderId="8" xfId="0" applyFont="1" applyFill="1" applyBorder="1"/>
    <xf numFmtId="14" fontId="0" fillId="0" borderId="8" xfId="0" applyNumberFormat="1" applyFont="1" applyFill="1" applyBorder="1" applyAlignment="1">
      <alignment horizontal="center"/>
    </xf>
    <xf numFmtId="14" fontId="3" fillId="19" borderId="8" xfId="19" applyNumberFormat="1" applyFont="1" applyFill="1" applyBorder="1" applyAlignment="1"/>
    <xf numFmtId="0" fontId="0" fillId="21" borderId="8" xfId="0" applyFill="1" applyBorder="1" applyAlignment="1">
      <alignment horizontal="center"/>
    </xf>
    <xf numFmtId="14" fontId="0" fillId="0" borderId="8" xfId="0" applyNumberFormat="1" applyFont="1" applyFill="1" applyBorder="1" applyAlignment="1">
      <alignment horizontal="center" wrapText="1"/>
    </xf>
    <xf numFmtId="14" fontId="13" fillId="0" borderId="8" xfId="0" applyNumberFormat="1" applyFont="1" applyFill="1" applyBorder="1" applyAlignment="1"/>
    <xf numFmtId="14" fontId="13" fillId="0" borderId="8" xfId="0" applyNumberFormat="1" applyFont="1" applyFill="1" applyBorder="1" applyAlignment="1">
      <alignment horizontal="center"/>
    </xf>
    <xf numFmtId="0" fontId="0" fillId="21" borderId="8" xfId="0" applyFont="1" applyFill="1" applyBorder="1" applyAlignment="1">
      <alignment horizontal="center"/>
    </xf>
    <xf numFmtId="40" fontId="4" fillId="0" borderId="8" xfId="28" applyNumberFormat="1" applyFont="1" applyFill="1" applyBorder="1" applyAlignment="1">
      <alignment horizontal="right"/>
    </xf>
    <xf numFmtId="40" fontId="4" fillId="0" borderId="8" xfId="28" applyNumberFormat="1" applyFont="1" applyBorder="1" applyAlignment="1">
      <alignment horizontal="right"/>
    </xf>
    <xf numFmtId="0" fontId="1" fillId="0" borderId="8" xfId="0" applyFont="1" applyFill="1" applyBorder="1" applyAlignment="1">
      <alignment horizontal="left"/>
    </xf>
    <xf numFmtId="40" fontId="0" fillId="0" borderId="8" xfId="28" applyNumberFormat="1" applyFont="1" applyFill="1" applyBorder="1" applyAlignment="1">
      <alignment horizontal="right"/>
    </xf>
    <xf numFmtId="14" fontId="0" fillId="0" borderId="8" xfId="0" applyNumberFormat="1" applyFont="1" applyBorder="1" applyAlignment="1"/>
    <xf numFmtId="14" fontId="0" fillId="0" borderId="8" xfId="0" applyNumberFormat="1" applyFont="1" applyFill="1" applyBorder="1" applyAlignment="1"/>
    <xf numFmtId="14" fontId="0" fillId="0" borderId="8" xfId="28" applyNumberFormat="1" applyFont="1" applyFill="1" applyBorder="1" applyAlignment="1"/>
    <xf numFmtId="14" fontId="3" fillId="0" borderId="8" xfId="19" applyNumberFormat="1" applyFont="1" applyFill="1" applyBorder="1"/>
    <xf numFmtId="0" fontId="0" fillId="0" borderId="8" xfId="0" applyFill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8" xfId="0" applyNumberFormat="1" applyFont="1" applyBorder="1"/>
    <xf numFmtId="0" fontId="0" fillId="20" borderId="8" xfId="0" applyFill="1" applyBorder="1" applyAlignment="1">
      <alignment horizontal="center"/>
    </xf>
    <xf numFmtId="14" fontId="0" fillId="0" borderId="8" xfId="0" applyNumberFormat="1" applyFont="1" applyFill="1" applyBorder="1"/>
    <xf numFmtId="0" fontId="0" fillId="0" borderId="8" xfId="0" applyNumberFormat="1" applyBorder="1" applyAlignment="1">
      <alignment horizontal="center"/>
    </xf>
    <xf numFmtId="0" fontId="1" fillId="0" borderId="8" xfId="0" applyFont="1" applyBorder="1" applyAlignment="1">
      <alignment horizontal="center"/>
    </xf>
    <xf numFmtId="14" fontId="0" fillId="0" borderId="8" xfId="0" applyNumberFormat="1" applyFont="1" applyFill="1" applyBorder="1" applyAlignment="1">
      <alignment wrapText="1"/>
    </xf>
    <xf numFmtId="0" fontId="0" fillId="0" borderId="8" xfId="0" applyNumberFormat="1" applyFill="1" applyBorder="1" applyAlignment="1">
      <alignment horizontal="center"/>
    </xf>
    <xf numFmtId="0" fontId="0" fillId="0" borderId="8" xfId="0" applyNumberFormat="1" applyFont="1" applyBorder="1" applyAlignment="1">
      <alignment horizontal="center"/>
    </xf>
    <xf numFmtId="0" fontId="0" fillId="0" borderId="8" xfId="0" applyNumberFormat="1" applyFont="1" applyFill="1" applyBorder="1" applyAlignment="1">
      <alignment horizontal="center"/>
    </xf>
    <xf numFmtId="0" fontId="0" fillId="21" borderId="8" xfId="0" applyNumberFormat="1" applyFill="1" applyBorder="1" applyAlignment="1">
      <alignment horizontal="center"/>
    </xf>
    <xf numFmtId="40" fontId="1" fillId="0" borderId="8" xfId="0" applyNumberFormat="1" applyFont="1" applyBorder="1"/>
    <xf numFmtId="0" fontId="0" fillId="0" borderId="10" xfId="0" applyFont="1" applyFill="1" applyBorder="1" applyAlignment="1">
      <alignment horizontal="center"/>
    </xf>
    <xf numFmtId="49" fontId="1" fillId="0" borderId="10" xfId="0" applyNumberFormat="1" applyFont="1" applyBorder="1"/>
    <xf numFmtId="0" fontId="0" fillId="0" borderId="10" xfId="0" applyFont="1" applyBorder="1" applyAlignment="1">
      <alignment horizontal="center"/>
    </xf>
    <xf numFmtId="165" fontId="0" fillId="0" borderId="10" xfId="0" applyNumberFormat="1" applyFont="1" applyBorder="1" applyAlignment="1">
      <alignment horizontal="center"/>
    </xf>
    <xf numFmtId="2" fontId="0" fillId="0" borderId="10" xfId="0" applyNumberFormat="1" applyFont="1" applyBorder="1" applyAlignment="1">
      <alignment horizontal="center"/>
    </xf>
    <xf numFmtId="40" fontId="0" fillId="0" borderId="10" xfId="0" applyNumberFormat="1" applyFont="1" applyFill="1" applyBorder="1"/>
    <xf numFmtId="40" fontId="0" fillId="0" borderId="10" xfId="0" applyNumberFormat="1" applyFont="1" applyBorder="1"/>
    <xf numFmtId="14" fontId="3" fillId="0" borderId="10" xfId="19" applyNumberFormat="1" applyFont="1" applyFill="1" applyBorder="1" applyAlignment="1"/>
    <xf numFmtId="14" fontId="0" fillId="0" borderId="10" xfId="0" applyNumberFormat="1" applyFont="1" applyFill="1" applyBorder="1" applyAlignment="1">
      <alignment wrapText="1"/>
    </xf>
    <xf numFmtId="2" fontId="0" fillId="0" borderId="10" xfId="0" applyNumberFormat="1" applyFont="1" applyFill="1" applyBorder="1" applyAlignment="1">
      <alignment wrapText="1"/>
    </xf>
    <xf numFmtId="0" fontId="1" fillId="21" borderId="8" xfId="0" applyFont="1" applyFill="1" applyBorder="1"/>
    <xf numFmtId="165" fontId="0" fillId="21" borderId="8" xfId="0" applyNumberFormat="1" applyFont="1" applyFill="1" applyBorder="1" applyAlignment="1">
      <alignment horizontal="center"/>
    </xf>
    <xf numFmtId="2" fontId="0" fillId="21" borderId="8" xfId="0" applyNumberFormat="1" applyFont="1" applyFill="1" applyBorder="1" applyAlignment="1">
      <alignment horizontal="center"/>
    </xf>
    <xf numFmtId="40" fontId="0" fillId="21" borderId="8" xfId="0" applyNumberFormat="1" applyFont="1" applyFill="1" applyBorder="1"/>
    <xf numFmtId="0" fontId="0" fillId="21" borderId="8" xfId="0" applyFill="1" applyBorder="1"/>
    <xf numFmtId="14" fontId="3" fillId="21" borderId="8" xfId="19" applyNumberFormat="1" applyFont="1" applyFill="1" applyBorder="1" applyAlignment="1"/>
    <xf numFmtId="14" fontId="0" fillId="21" borderId="10" xfId="0" applyNumberFormat="1" applyFont="1" applyFill="1" applyBorder="1" applyAlignment="1">
      <alignment wrapText="1"/>
    </xf>
    <xf numFmtId="2" fontId="0" fillId="21" borderId="10" xfId="0" applyNumberFormat="1" applyFont="1" applyFill="1" applyBorder="1" applyAlignment="1">
      <alignment wrapText="1"/>
    </xf>
    <xf numFmtId="0" fontId="0" fillId="21" borderId="0" xfId="0" applyFill="1"/>
    <xf numFmtId="14" fontId="13" fillId="21" borderId="8" xfId="0" applyNumberFormat="1" applyFont="1" applyFill="1" applyBorder="1" applyAlignment="1"/>
    <xf numFmtId="14" fontId="0" fillId="21" borderId="8" xfId="0" applyNumberFormat="1" applyFill="1" applyBorder="1"/>
    <xf numFmtId="14" fontId="0" fillId="21" borderId="8" xfId="0" applyNumberFormat="1" applyFont="1" applyFill="1" applyBorder="1"/>
    <xf numFmtId="40" fontId="1" fillId="24" borderId="9" xfId="28" quotePrefix="1" applyNumberFormat="1" applyFont="1" applyFill="1" applyBorder="1" applyAlignment="1">
      <alignment horizontal="center" wrapText="1"/>
    </xf>
    <xf numFmtId="40" fontId="1" fillId="24" borderId="9" xfId="28" applyNumberFormat="1" applyFont="1" applyFill="1" applyBorder="1" applyAlignment="1">
      <alignment horizontal="center" vertical="center" wrapText="1"/>
    </xf>
    <xf numFmtId="40" fontId="1" fillId="25" borderId="9" xfId="28" applyNumberFormat="1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40" fontId="1" fillId="2" borderId="9" xfId="30" applyNumberFormat="1" applyFont="1" applyFill="1" applyBorder="1" applyAlignment="1">
      <alignment horizontal="center" vertical="center" wrapText="1"/>
    </xf>
    <xf numFmtId="0" fontId="0" fillId="0" borderId="0" xfId="0" quotePrefix="1"/>
    <xf numFmtId="1" fontId="0" fillId="0" borderId="10" xfId="0" applyNumberFormat="1" applyFont="1" applyFill="1" applyBorder="1" applyAlignment="1">
      <alignment wrapText="1"/>
    </xf>
    <xf numFmtId="40" fontId="0" fillId="23" borderId="11" xfId="28" applyNumberFormat="1" applyFont="1" applyFill="1" applyBorder="1" applyAlignment="1">
      <alignment horizontal="center"/>
    </xf>
    <xf numFmtId="40" fontId="4" fillId="23" borderId="11" xfId="28" applyNumberFormat="1" applyFont="1" applyFill="1" applyBorder="1" applyAlignment="1">
      <alignment horizontal="center"/>
    </xf>
    <xf numFmtId="40" fontId="0" fillId="22" borderId="11" xfId="28" applyNumberFormat="1" applyFont="1" applyFill="1" applyBorder="1" applyAlignment="1">
      <alignment horizontal="center"/>
    </xf>
    <xf numFmtId="40" fontId="4" fillId="22" borderId="11" xfId="28" applyNumberFormat="1" applyFont="1" applyFill="1" applyBorder="1" applyAlignment="1">
      <alignment horizontal="center"/>
    </xf>
  </cellXfs>
  <cellStyles count="77">
    <cellStyle name="20% - Énfasis1 2" xfId="1"/>
    <cellStyle name="20% - Énfasis2 2" xfId="2"/>
    <cellStyle name="20% - Énfasis3 2" xfId="3"/>
    <cellStyle name="20% - Énfasis4 2" xfId="4"/>
    <cellStyle name="40% - Énfasis1 2" xfId="5"/>
    <cellStyle name="40% - Énfasis3 2" xfId="6"/>
    <cellStyle name="40% - Énfasis4 2" xfId="7"/>
    <cellStyle name="40% - Énfasis6 2" xfId="8"/>
    <cellStyle name="60% - Énfasis1 2" xfId="9"/>
    <cellStyle name="60% - Énfasis3 2" xfId="10"/>
    <cellStyle name="60% - Énfasis4 2" xfId="11"/>
    <cellStyle name="60% - Énfasis6 2" xfId="12"/>
    <cellStyle name="Cálculo 2" xfId="13"/>
    <cellStyle name="Encabezado 4 2" xfId="14"/>
    <cellStyle name="Énfasis1 2" xfId="15"/>
    <cellStyle name="Énfasis4 2" xfId="16"/>
    <cellStyle name="Millares" xfId="28" builtinId="3"/>
    <cellStyle name="Millares 2" xfId="75"/>
    <cellStyle name="Moneda 2" xfId="17"/>
    <cellStyle name="Moneda 2 2" xfId="31"/>
    <cellStyle name="Moneda 2 3" xfId="32"/>
    <cellStyle name="Moneda 2 4" xfId="33"/>
    <cellStyle name="Moneda 2 5" xfId="34"/>
    <cellStyle name="Moneda 2 6" xfId="35"/>
    <cellStyle name="Moneda 2 7" xfId="36"/>
    <cellStyle name="Moneda 5" xfId="18"/>
    <cellStyle name="Moneda 5 2" xfId="37"/>
    <cellStyle name="Moneda 5 3" xfId="38"/>
    <cellStyle name="Moneda 5 4" xfId="39"/>
    <cellStyle name="Moneda 5 5" xfId="40"/>
    <cellStyle name="Moneda 5 6" xfId="41"/>
    <cellStyle name="Moneda 5 7" xfId="42"/>
    <cellStyle name="Normal" xfId="0" builtinId="0"/>
    <cellStyle name="Normal 10 2" xfId="43"/>
    <cellStyle name="Normal 10 3" xfId="44"/>
    <cellStyle name="Normal 11 2" xfId="45"/>
    <cellStyle name="Normal 11 3" xfId="46"/>
    <cellStyle name="Normal 2" xfId="19"/>
    <cellStyle name="Normal 2 10" xfId="47"/>
    <cellStyle name="Normal 2 11" xfId="48"/>
    <cellStyle name="Normal 2 2" xfId="49"/>
    <cellStyle name="Normal 2 3" xfId="50"/>
    <cellStyle name="Normal 2 4" xfId="51"/>
    <cellStyle name="Normal 2 5" xfId="52"/>
    <cellStyle name="Normal 2 6" xfId="53"/>
    <cellStyle name="Normal 2 7" xfId="54"/>
    <cellStyle name="Normal 2 8" xfId="55"/>
    <cellStyle name="Normal 2 9" xfId="56"/>
    <cellStyle name="Normal 3" xfId="29"/>
    <cellStyle name="Normal 3 2" xfId="57"/>
    <cellStyle name="Normal 3 3" xfId="58"/>
    <cellStyle name="Normal 3 4" xfId="59"/>
    <cellStyle name="Normal 3 5" xfId="60"/>
    <cellStyle name="Normal 3 6" xfId="30"/>
    <cellStyle name="Normal 4" xfId="76"/>
    <cellStyle name="Normal 4 2" xfId="61"/>
    <cellStyle name="Normal 5 2" xfId="62"/>
    <cellStyle name="Normal 5 3" xfId="63"/>
    <cellStyle name="Normal 6 2" xfId="64"/>
    <cellStyle name="Normal 6 3" xfId="65"/>
    <cellStyle name="Normal 7" xfId="20"/>
    <cellStyle name="Normal 7 2" xfId="66"/>
    <cellStyle name="Normal 7 3" xfId="67"/>
    <cellStyle name="Normal 7 4" xfId="68"/>
    <cellStyle name="Normal 7 5" xfId="69"/>
    <cellStyle name="Normal 7 6" xfId="70"/>
    <cellStyle name="Normal 8 2" xfId="71"/>
    <cellStyle name="Normal 8 3" xfId="72"/>
    <cellStyle name="Normal 9 2" xfId="73"/>
    <cellStyle name="Normal 9 3" xfId="74"/>
    <cellStyle name="Notas 2" xfId="21"/>
    <cellStyle name="Salida 2" xfId="22"/>
    <cellStyle name="Título 1 2" xfId="23"/>
    <cellStyle name="Título 2 2" xfId="24"/>
    <cellStyle name="Título 3 2" xfId="25"/>
    <cellStyle name="Título 4" xfId="26"/>
    <cellStyle name="Total 2" xfId="27"/>
  </cellStyles>
  <dxfs count="0"/>
  <tableStyles count="0" defaultTableStyle="TableStyleMedium9" defaultPivotStyle="PivotStyleLight16"/>
  <colors>
    <mruColors>
      <color rgb="FF00CCFF"/>
      <color rgb="FFFFFFCC"/>
      <color rgb="FF0000FF"/>
      <color rgb="FF66FFFF"/>
      <color rgb="FF99FF99"/>
      <color rgb="FF00FFCC"/>
      <color rgb="FFFF99FF"/>
      <color rgb="FFFF66CC"/>
      <color rgb="FFCC66FF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dro\Pedro\Documents%20and%20Settings\Guadalupe\Mis%20documentos\Pedro\Juan%20Carlos%20Gonzalez%20Salum\2010\Declaraciones%20Informativas\Informativa%20Sueldos%20Y%20Salarios%202010%20(%20Calculos%20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FILY/Mis%20documentos/Downloads/Nomina%20asisata%202012%20Adrian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dro\Pedro\Documents%20and%20Settings\Guadalupe\Mis%20documentos\Pedro\Juan%20Carlos%20Gonzalez%20Salum\2010\Declaracion%20Anual\Anual%202010-JCG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dro\Pedro\Documents%20and%20Settings\Guadalupe\Configuraci&#243;n%20local\Archivos%20temporales%20de%20Internet\Content.IE5\NOPX6U7I\NOMINA%202009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lculo"/>
      <sheetName val="Anx 1"/>
      <sheetName val="Tarifa"/>
    </sheetNames>
    <sheetDataSet>
      <sheetData sheetId="0"/>
      <sheetData sheetId="1"/>
      <sheetData sheetId="2">
        <row r="11">
          <cell r="B11" t="str">
            <v>Límite inferior</v>
          </cell>
          <cell r="C11" t="str">
            <v>Límite superior</v>
          </cell>
          <cell r="D11" t="str">
            <v>Cuota fija</v>
          </cell>
          <cell r="E11" t="str">
            <v>Por ciento para aplicarse sobre el excedente del límite inferior</v>
          </cell>
        </row>
        <row r="12">
          <cell r="B12" t="str">
            <v>$</v>
          </cell>
          <cell r="C12" t="str">
            <v>$</v>
          </cell>
          <cell r="D12" t="str">
            <v>$</v>
          </cell>
          <cell r="E12" t="str">
            <v>%</v>
          </cell>
        </row>
        <row r="13">
          <cell r="B13">
            <v>0.01</v>
          </cell>
          <cell r="C13">
            <v>5952.84</v>
          </cell>
          <cell r="D13">
            <v>0</v>
          </cell>
          <cell r="E13">
            <v>1.9199999999999998E-2</v>
          </cell>
        </row>
        <row r="14">
          <cell r="B14">
            <v>5952.85</v>
          </cell>
          <cell r="C14">
            <v>50524.92</v>
          </cell>
          <cell r="D14">
            <v>114.24</v>
          </cell>
          <cell r="E14">
            <v>6.4000000000000001E-2</v>
          </cell>
        </row>
        <row r="15">
          <cell r="B15">
            <v>50524.93</v>
          </cell>
          <cell r="C15">
            <v>88793.04</v>
          </cell>
          <cell r="D15">
            <v>2966.76</v>
          </cell>
          <cell r="E15">
            <v>0.10880000000000001</v>
          </cell>
        </row>
        <row r="16">
          <cell r="B16">
            <v>88793.05</v>
          </cell>
          <cell r="C16">
            <v>103218</v>
          </cell>
          <cell r="D16">
            <v>7130.88</v>
          </cell>
          <cell r="E16">
            <v>0.16</v>
          </cell>
        </row>
        <row r="17">
          <cell r="B17">
            <v>103218.01</v>
          </cell>
          <cell r="C17">
            <v>123580.2</v>
          </cell>
          <cell r="D17">
            <v>9438.6</v>
          </cell>
          <cell r="E17">
            <v>0.17920000000000003</v>
          </cell>
        </row>
        <row r="18">
          <cell r="B18">
            <v>123580.21</v>
          </cell>
          <cell r="C18">
            <v>249243.48</v>
          </cell>
          <cell r="D18">
            <v>13087.44</v>
          </cell>
          <cell r="E18">
            <v>0.21359999999999998</v>
          </cell>
        </row>
        <row r="19">
          <cell r="B19">
            <v>249243.49</v>
          </cell>
          <cell r="C19">
            <v>392841.96</v>
          </cell>
          <cell r="D19">
            <v>39929.040000000001</v>
          </cell>
          <cell r="E19">
            <v>0.23519999999999999</v>
          </cell>
        </row>
        <row r="20">
          <cell r="B20">
            <v>392841.97</v>
          </cell>
          <cell r="C20" t="str">
            <v xml:space="preserve">En adelante </v>
          </cell>
          <cell r="D20">
            <v>73703.399999999994</v>
          </cell>
          <cell r="E20">
            <v>0.3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NE SIST1"/>
      <sheetName val="ENE SIST2"/>
      <sheetName val="FEB SIST 1"/>
      <sheetName val="FEB SIST 2"/>
      <sheetName val="MARZ SIST 1"/>
      <sheetName val="MARZ SIST 2"/>
      <sheetName val="ABR SIST 1"/>
      <sheetName val="ABR SIST 2"/>
      <sheetName val="MAY SIST 1"/>
      <sheetName val="MAY SIST 2"/>
      <sheetName val="JUN SIST 1"/>
      <sheetName val="JUN SIST 2"/>
      <sheetName val="JUL SIST 1"/>
      <sheetName val="JUL SIST 2"/>
      <sheetName val="AGO SIST 1"/>
      <sheetName val="AGO SIST 2"/>
      <sheetName val="SEPT SIST 1"/>
      <sheetName val="SEPT SIST 2"/>
      <sheetName val="OCT SIST 1"/>
      <sheetName val="OCT SIST 2"/>
      <sheetName val="NOV SIST 1"/>
      <sheetName val="NOV SIST 2"/>
      <sheetName val="DIC SIST 1"/>
      <sheetName val="DIC SIST 2"/>
      <sheetName val="AGUI SIST"/>
      <sheetName val="Hoja1 (2)"/>
      <sheetName val="COMP BAL Y RAYAS"/>
      <sheetName val="copia"/>
      <sheetName val="ACUM ASISATA TERM"/>
      <sheetName val="ASISATA"/>
      <sheetName val="ASISATA 1"/>
      <sheetName val="01 ENERO"/>
      <sheetName val="02 ENERO"/>
      <sheetName val="03 FEBRERO"/>
      <sheetName val="04 FEBRERO"/>
      <sheetName val="05 MARZO"/>
      <sheetName val="06 MARZO"/>
      <sheetName val="07 ABRIL"/>
      <sheetName val="08 ABRIL"/>
      <sheetName val="09 MAYO"/>
      <sheetName val="10 MAYO"/>
      <sheetName val="11 JUNIO"/>
      <sheetName val="12 JUNIO"/>
      <sheetName val="13 JULIO"/>
      <sheetName val="14 JULIO"/>
      <sheetName val="15 AGOSTO"/>
      <sheetName val="16 AGOSTO"/>
      <sheetName val="17 SEPTIEMBRE"/>
      <sheetName val="18 SEPTIEMBRE"/>
      <sheetName val="19 OCTUBRE"/>
      <sheetName val="20 OCTUBRE"/>
      <sheetName val="21 NOVIEMBRE"/>
      <sheetName val="22 NOVIEMBRE"/>
      <sheetName val="23 DICIEMBRE"/>
      <sheetName val="24 DICIEMBRE"/>
      <sheetName val="AGUINALDO1"/>
      <sheetName val="ACUMULADO ANUAL"/>
      <sheetName val="Anx 1 ASISATA"/>
      <sheetName val="resumen"/>
      <sheetName val="TARIFAS"/>
      <sheetName val="comp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5">
          <cell r="B5" t="str">
            <v>Límite inferior</v>
          </cell>
          <cell r="C5" t="str">
            <v>Límite superior</v>
          </cell>
          <cell r="D5" t="str">
            <v>Cuota fija</v>
          </cell>
          <cell r="E5" t="str">
            <v xml:space="preserve">Por ciento para aplicarse sobre </v>
          </cell>
        </row>
        <row r="6">
          <cell r="E6" t="str">
            <v>el excedente del límite inferior</v>
          </cell>
        </row>
        <row r="7">
          <cell r="B7" t="str">
            <v>$</v>
          </cell>
          <cell r="C7" t="str">
            <v>$</v>
          </cell>
          <cell r="D7" t="str">
            <v>$</v>
          </cell>
          <cell r="E7" t="str">
            <v>%</v>
          </cell>
        </row>
        <row r="8">
          <cell r="B8">
            <v>0.01</v>
          </cell>
          <cell r="C8">
            <v>244.8</v>
          </cell>
          <cell r="D8">
            <v>0</v>
          </cell>
          <cell r="E8">
            <v>1.9199999999999998E-2</v>
          </cell>
        </row>
        <row r="9">
          <cell r="B9">
            <v>244.81</v>
          </cell>
          <cell r="C9">
            <v>2077.5</v>
          </cell>
          <cell r="D9">
            <v>4.6500000000000004</v>
          </cell>
          <cell r="E9">
            <v>6.4000000000000001E-2</v>
          </cell>
        </row>
        <row r="10">
          <cell r="B10">
            <v>2077.5100000000002</v>
          </cell>
          <cell r="C10">
            <v>3651</v>
          </cell>
          <cell r="D10">
            <v>121.95</v>
          </cell>
          <cell r="E10">
            <v>0.10880000000000001</v>
          </cell>
        </row>
        <row r="11">
          <cell r="B11">
            <v>3651.01</v>
          </cell>
          <cell r="C11">
            <v>4244.1000000000004</v>
          </cell>
          <cell r="D11">
            <v>293.25</v>
          </cell>
          <cell r="E11">
            <v>0.16</v>
          </cell>
        </row>
        <row r="12">
          <cell r="B12">
            <v>4244.1099999999997</v>
          </cell>
          <cell r="C12">
            <v>5081.3999999999996</v>
          </cell>
          <cell r="D12">
            <v>388.05</v>
          </cell>
          <cell r="E12">
            <v>0.17920000000000003</v>
          </cell>
        </row>
        <row r="13">
          <cell r="B13">
            <v>5081.41</v>
          </cell>
          <cell r="C13">
            <v>10248.450000000001</v>
          </cell>
          <cell r="D13">
            <v>538.20000000000005</v>
          </cell>
          <cell r="E13">
            <v>0.21359999999999998</v>
          </cell>
        </row>
        <row r="14">
          <cell r="B14">
            <v>10248.459999999999</v>
          </cell>
          <cell r="C14">
            <v>16153.05</v>
          </cell>
          <cell r="D14">
            <v>1641.75</v>
          </cell>
          <cell r="E14">
            <v>0.23519999999999999</v>
          </cell>
        </row>
        <row r="15">
          <cell r="B15">
            <v>16153.06</v>
          </cell>
          <cell r="C15" t="str">
            <v xml:space="preserve"> En adelante </v>
          </cell>
          <cell r="D15">
            <v>3030.6</v>
          </cell>
          <cell r="E15">
            <v>0.3</v>
          </cell>
        </row>
        <row r="27">
          <cell r="B27">
            <v>0.01</v>
          </cell>
          <cell r="C27">
            <v>872.85</v>
          </cell>
          <cell r="D27">
            <v>200.85</v>
          </cell>
        </row>
        <row r="28">
          <cell r="B28">
            <v>872.86</v>
          </cell>
          <cell r="C28">
            <v>1309.2</v>
          </cell>
          <cell r="D28">
            <v>200.7</v>
          </cell>
        </row>
        <row r="29">
          <cell r="B29">
            <v>1309.21</v>
          </cell>
          <cell r="C29">
            <v>1713.6</v>
          </cell>
          <cell r="D29">
            <v>200.7</v>
          </cell>
        </row>
        <row r="30">
          <cell r="B30">
            <v>1713.61</v>
          </cell>
          <cell r="C30">
            <v>1745.7</v>
          </cell>
          <cell r="D30">
            <v>193.8</v>
          </cell>
        </row>
        <row r="31">
          <cell r="B31">
            <v>1745.71</v>
          </cell>
          <cell r="C31">
            <v>2193.75</v>
          </cell>
          <cell r="D31">
            <v>188.7</v>
          </cell>
        </row>
        <row r="32">
          <cell r="B32">
            <v>2193.7600000000002</v>
          </cell>
          <cell r="C32">
            <v>2327.5500000000002</v>
          </cell>
          <cell r="D32">
            <v>174.75</v>
          </cell>
        </row>
        <row r="33">
          <cell r="B33">
            <v>2327.56</v>
          </cell>
          <cell r="C33">
            <v>2632.65</v>
          </cell>
          <cell r="D33">
            <v>160.35</v>
          </cell>
        </row>
        <row r="34">
          <cell r="B34">
            <v>2632.66</v>
          </cell>
          <cell r="C34">
            <v>3071.4</v>
          </cell>
          <cell r="D34">
            <v>145.35</v>
          </cell>
        </row>
        <row r="35">
          <cell r="B35">
            <v>3071.41</v>
          </cell>
          <cell r="C35">
            <v>3510.15</v>
          </cell>
          <cell r="D35">
            <v>125.1</v>
          </cell>
        </row>
        <row r="36">
          <cell r="B36">
            <v>3510.16</v>
          </cell>
          <cell r="C36">
            <v>3642.6</v>
          </cell>
          <cell r="D36">
            <v>107.4</v>
          </cell>
        </row>
        <row r="37">
          <cell r="B37">
            <v>3642.61</v>
          </cell>
          <cell r="C37" t="str">
            <v xml:space="preserve"> En adelante </v>
          </cell>
          <cell r="D37">
            <v>0</v>
          </cell>
        </row>
      </sheetData>
      <sheetData sheetId="60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MPUESTOS"/>
      <sheetName val="IDE"/>
      <sheetName val="ISR"/>
      <sheetName val="CONC RES CONT-FISC"/>
      <sheetName val="CONC ING CONT-FISC"/>
      <sheetName val="CONC DEDUCC CONT-FISC"/>
      <sheetName val="COSTO DE VENTAS"/>
      <sheetName val="PTU"/>
      <sheetName val="INV"/>
      <sheetName val="IVA PDTE ACREDITAR"/>
      <sheetName val="IVA TRAS PDTE "/>
      <sheetName val="I.E.T.U."/>
      <sheetName val="CRED SYS "/>
      <sheetName val="CREDITO X AP DE SEG SOC"/>
      <sheetName val="GASTOS DULCERIA"/>
      <sheetName val="GASTOS PLASTICOS"/>
      <sheetName val="DEPRECIACIONES"/>
      <sheetName val="BANORTE DIC"/>
      <sheetName val="HSBC DUL DIC"/>
      <sheetName val="HSBC  PLAS DIC"/>
      <sheetName val="TARIF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7">
          <cell r="B7">
            <v>0.01</v>
          </cell>
          <cell r="C7">
            <v>5952.84</v>
          </cell>
          <cell r="D7">
            <v>0</v>
          </cell>
          <cell r="E7">
            <v>1.9199999999999998E-2</v>
          </cell>
        </row>
        <row r="8">
          <cell r="B8">
            <v>5952.85</v>
          </cell>
          <cell r="C8">
            <v>50524.92</v>
          </cell>
          <cell r="D8">
            <v>114.24</v>
          </cell>
          <cell r="E8">
            <v>6.4000000000000001E-2</v>
          </cell>
        </row>
        <row r="9">
          <cell r="B9">
            <v>50524.93</v>
          </cell>
          <cell r="C9">
            <v>88793.04</v>
          </cell>
          <cell r="D9">
            <v>2966.76</v>
          </cell>
          <cell r="E9">
            <v>0.10880000000000001</v>
          </cell>
        </row>
        <row r="10">
          <cell r="B10">
            <v>88793.05</v>
          </cell>
          <cell r="C10">
            <v>103218</v>
          </cell>
          <cell r="D10">
            <v>7130.88</v>
          </cell>
          <cell r="E10">
            <v>0.16</v>
          </cell>
        </row>
        <row r="11">
          <cell r="B11">
            <v>103218.01</v>
          </cell>
          <cell r="C11">
            <v>123580.2</v>
          </cell>
          <cell r="D11">
            <v>9438.6</v>
          </cell>
          <cell r="E11">
            <v>0.17920000000000003</v>
          </cell>
        </row>
        <row r="12">
          <cell r="B12">
            <v>123580.21</v>
          </cell>
          <cell r="C12">
            <v>249243.48</v>
          </cell>
          <cell r="D12">
            <v>13087.44</v>
          </cell>
          <cell r="E12">
            <v>0.21359999999999998</v>
          </cell>
        </row>
        <row r="13">
          <cell r="B13">
            <v>249243.49</v>
          </cell>
          <cell r="C13">
            <v>392841.96</v>
          </cell>
          <cell r="D13">
            <v>39929.040000000001</v>
          </cell>
          <cell r="E13">
            <v>0.23519999999999999</v>
          </cell>
        </row>
        <row r="14">
          <cell r="B14">
            <v>392841.97</v>
          </cell>
          <cell r="C14" t="str">
            <v xml:space="preserve">En adelante </v>
          </cell>
          <cell r="D14">
            <v>73703.399999999994</v>
          </cell>
          <cell r="E14">
            <v>0.3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GARDENIA"/>
      <sheetName val="CIGARROS"/>
      <sheetName val="PLASTICOS"/>
      <sheetName val="BERENICE AGUILAR"/>
      <sheetName val="MOD PEDRO V"/>
      <sheetName val="MOD JOOB"/>
      <sheetName val="HUGO HDZ"/>
      <sheetName val="TARIF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8">
          <cell r="B8">
            <v>0.01</v>
          </cell>
          <cell r="C8">
            <v>244.8</v>
          </cell>
          <cell r="D8">
            <v>0</v>
          </cell>
          <cell r="E8">
            <v>1.9199999999999998E-2</v>
          </cell>
        </row>
        <row r="9">
          <cell r="B9">
            <v>244.81</v>
          </cell>
          <cell r="C9">
            <v>2077.5</v>
          </cell>
          <cell r="D9">
            <v>4.6500000000000004</v>
          </cell>
          <cell r="E9">
            <v>6.4000000000000001E-2</v>
          </cell>
        </row>
        <row r="10">
          <cell r="B10">
            <v>2077.5100000000002</v>
          </cell>
          <cell r="C10">
            <v>3651</v>
          </cell>
          <cell r="D10">
            <v>121.95</v>
          </cell>
          <cell r="E10">
            <v>0.10880000000000001</v>
          </cell>
        </row>
        <row r="11">
          <cell r="B11">
            <v>3651.01</v>
          </cell>
          <cell r="C11">
            <v>4244.1000000000004</v>
          </cell>
          <cell r="D11">
            <v>293.25</v>
          </cell>
          <cell r="E11">
            <v>0.16</v>
          </cell>
        </row>
        <row r="12">
          <cell r="B12">
            <v>4244.1099999999997</v>
          </cell>
          <cell r="C12">
            <v>5081.3999999999996</v>
          </cell>
          <cell r="D12">
            <v>388.05</v>
          </cell>
          <cell r="E12">
            <v>0.17920000000000003</v>
          </cell>
        </row>
        <row r="13">
          <cell r="B13">
            <v>5081.41</v>
          </cell>
          <cell r="C13">
            <v>10248.450000000001</v>
          </cell>
          <cell r="D13">
            <v>538.20000000000005</v>
          </cell>
          <cell r="E13">
            <v>0.19940000000000002</v>
          </cell>
        </row>
        <row r="14">
          <cell r="B14">
            <v>10248.459999999999</v>
          </cell>
          <cell r="C14">
            <v>16153.05</v>
          </cell>
          <cell r="D14">
            <v>1568.25</v>
          </cell>
          <cell r="E14">
            <v>0.2195</v>
          </cell>
        </row>
        <row r="15">
          <cell r="B15">
            <v>16153.06</v>
          </cell>
          <cell r="C15" t="str">
            <v xml:space="preserve"> En adelante </v>
          </cell>
          <cell r="D15">
            <v>2864.4</v>
          </cell>
          <cell r="E15">
            <v>0.28000000000000003</v>
          </cell>
        </row>
        <row r="26">
          <cell r="B26">
            <v>0.01</v>
          </cell>
          <cell r="C26">
            <v>872.85</v>
          </cell>
          <cell r="D26">
            <v>200.85</v>
          </cell>
        </row>
        <row r="27">
          <cell r="B27">
            <v>872.86</v>
          </cell>
          <cell r="C27">
            <v>1309.2</v>
          </cell>
          <cell r="D27">
            <v>200.7</v>
          </cell>
        </row>
        <row r="28">
          <cell r="B28">
            <v>1309.21</v>
          </cell>
          <cell r="C28">
            <v>1713.6</v>
          </cell>
          <cell r="D28">
            <v>200.7</v>
          </cell>
        </row>
        <row r="29">
          <cell r="B29">
            <v>1713.61</v>
          </cell>
          <cell r="C29">
            <v>1745.7</v>
          </cell>
          <cell r="D29">
            <v>193.8</v>
          </cell>
        </row>
        <row r="30">
          <cell r="B30">
            <v>1745.71</v>
          </cell>
          <cell r="C30">
            <v>2193.75</v>
          </cell>
          <cell r="D30">
            <v>188.7</v>
          </cell>
        </row>
        <row r="31">
          <cell r="B31">
            <v>2193.7600000000002</v>
          </cell>
          <cell r="C31">
            <v>2327.5500000000002</v>
          </cell>
          <cell r="D31">
            <v>174.75</v>
          </cell>
        </row>
        <row r="32">
          <cell r="B32">
            <v>2327.56</v>
          </cell>
          <cell r="C32">
            <v>2632.65</v>
          </cell>
          <cell r="D32">
            <v>160.35</v>
          </cell>
        </row>
        <row r="33">
          <cell r="B33">
            <v>2632.66</v>
          </cell>
          <cell r="C33">
            <v>3071.4</v>
          </cell>
          <cell r="D33">
            <v>145.35</v>
          </cell>
        </row>
        <row r="34">
          <cell r="B34">
            <v>3071.41</v>
          </cell>
          <cell r="C34">
            <v>3510.15</v>
          </cell>
          <cell r="D34">
            <v>125.1</v>
          </cell>
        </row>
        <row r="35">
          <cell r="B35">
            <v>3510.16</v>
          </cell>
          <cell r="C35">
            <v>3642.6</v>
          </cell>
          <cell r="D35">
            <v>107.4</v>
          </cell>
        </row>
        <row r="36">
          <cell r="B36">
            <v>3642.61</v>
          </cell>
          <cell r="C36" t="str">
            <v xml:space="preserve"> En adelante </v>
          </cell>
          <cell r="D3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7030A0"/>
  </sheetPr>
  <dimension ref="A1:BK455"/>
  <sheetViews>
    <sheetView tabSelected="1" zoomScale="70" zoomScaleNormal="70" workbookViewId="0">
      <pane xSplit="7" ySplit="4" topLeftCell="BJ454" activePane="bottomRight" state="frozen"/>
      <selection activeCell="I31" sqref="I31"/>
      <selection pane="topRight" activeCell="I31" sqref="I31"/>
      <selection pane="bottomLeft" activeCell="I31" sqref="I31"/>
      <selection pane="bottomRight" activeCell="B465" sqref="B465:C474"/>
    </sheetView>
  </sheetViews>
  <sheetFormatPr baseColWidth="10" defaultRowHeight="15"/>
  <cols>
    <col min="1" max="1" width="6.28515625" style="6" customWidth="1"/>
    <col min="2" max="3" width="25" style="6" customWidth="1"/>
    <col min="4" max="4" width="35.28515625" style="1" customWidth="1"/>
    <col min="5" max="5" width="14.5703125" style="6" customWidth="1"/>
    <col min="6" max="6" width="12.5703125" style="6" customWidth="1"/>
    <col min="7" max="7" width="9.7109375" style="6" customWidth="1"/>
    <col min="8" max="43" width="25.7109375" style="1" customWidth="1"/>
    <col min="44" max="44" width="29.42578125" style="1" customWidth="1"/>
    <col min="45" max="49" width="25.7109375" style="1" customWidth="1"/>
    <col min="50" max="50" width="36.28515625" style="1" customWidth="1"/>
    <col min="51" max="51" width="30" style="1" customWidth="1"/>
    <col min="52" max="53" width="25.7109375" style="1" customWidth="1"/>
    <col min="54" max="54" width="47.5703125" style="1" customWidth="1"/>
    <col min="55" max="63" width="25.7109375" style="1" customWidth="1"/>
    <col min="64" max="16384" width="11.42578125" style="1"/>
  </cols>
  <sheetData>
    <row r="1" spans="1:63" ht="18.75">
      <c r="A1" s="5"/>
      <c r="B1" s="2" t="s">
        <v>25</v>
      </c>
      <c r="C1" s="2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</row>
    <row r="2" spans="1:63" ht="15.75" thickBot="1">
      <c r="A2" s="5"/>
      <c r="B2" s="5"/>
      <c r="C2" s="5"/>
      <c r="D2" s="3"/>
      <c r="H2" s="89" t="s">
        <v>177</v>
      </c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Q2" s="90"/>
      <c r="AR2" s="90"/>
      <c r="AS2" s="90"/>
      <c r="AT2" s="90"/>
      <c r="AU2" s="90"/>
      <c r="AV2" s="90"/>
      <c r="AW2" s="90"/>
      <c r="AX2" s="87" t="s">
        <v>135</v>
      </c>
      <c r="AY2" s="88"/>
      <c r="AZ2" s="88"/>
      <c r="BA2" s="88"/>
      <c r="BB2" s="88"/>
      <c r="BC2" s="88"/>
      <c r="BD2" s="88"/>
      <c r="BE2" s="88"/>
      <c r="BF2" s="88"/>
      <c r="BG2" s="88"/>
    </row>
    <row r="3" spans="1:63" ht="15.75" thickBot="1">
      <c r="A3" s="5"/>
      <c r="B3" s="5"/>
      <c r="C3" s="5"/>
      <c r="D3" s="3"/>
      <c r="H3" s="80" t="s">
        <v>187</v>
      </c>
      <c r="I3" s="80" t="s">
        <v>180</v>
      </c>
      <c r="J3" s="80" t="s">
        <v>185</v>
      </c>
      <c r="K3" s="80" t="s">
        <v>179</v>
      </c>
      <c r="L3" s="80"/>
      <c r="M3" s="80" t="s">
        <v>178</v>
      </c>
      <c r="N3" s="80"/>
      <c r="O3" s="80" t="s">
        <v>181</v>
      </c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 t="s">
        <v>183</v>
      </c>
      <c r="AV3" s="80" t="s">
        <v>184</v>
      </c>
      <c r="AW3" s="80"/>
      <c r="AX3" s="80"/>
      <c r="AY3" s="80"/>
      <c r="AZ3" s="80"/>
      <c r="BA3" s="80"/>
      <c r="BB3" s="80"/>
      <c r="BC3" s="80" t="s">
        <v>182</v>
      </c>
      <c r="BD3" s="80"/>
      <c r="BE3" s="80"/>
      <c r="BF3" s="80"/>
      <c r="BG3" s="80"/>
      <c r="BK3" s="1">
        <v>999999</v>
      </c>
    </row>
    <row r="4" spans="1:63" ht="45.75" thickBot="1">
      <c r="A4" s="84" t="s">
        <v>95</v>
      </c>
      <c r="B4" s="84" t="s">
        <v>128</v>
      </c>
      <c r="C4" s="84" t="s">
        <v>188</v>
      </c>
      <c r="D4" s="83" t="s">
        <v>2</v>
      </c>
      <c r="E4" s="83" t="s">
        <v>129</v>
      </c>
      <c r="F4" s="83" t="s">
        <v>130</v>
      </c>
      <c r="G4" s="83" t="s">
        <v>113</v>
      </c>
      <c r="H4" s="81" t="s">
        <v>3</v>
      </c>
      <c r="I4" s="81" t="s">
        <v>4</v>
      </c>
      <c r="J4" s="81" t="s">
        <v>71</v>
      </c>
      <c r="K4" s="81" t="s">
        <v>72</v>
      </c>
      <c r="L4" s="81" t="s">
        <v>8</v>
      </c>
      <c r="M4" s="81" t="s">
        <v>1</v>
      </c>
      <c r="N4" s="81" t="s">
        <v>5</v>
      </c>
      <c r="O4" s="81" t="s">
        <v>0</v>
      </c>
      <c r="P4" s="81" t="s">
        <v>79</v>
      </c>
      <c r="Q4" s="81" t="s">
        <v>186</v>
      </c>
      <c r="R4" s="81" t="s">
        <v>137</v>
      </c>
      <c r="S4" s="81" t="s">
        <v>138</v>
      </c>
      <c r="T4" s="81" t="s">
        <v>139</v>
      </c>
      <c r="U4" s="81" t="s">
        <v>140</v>
      </c>
      <c r="V4" s="81" t="s">
        <v>141</v>
      </c>
      <c r="W4" s="81" t="s">
        <v>142</v>
      </c>
      <c r="X4" s="81" t="s">
        <v>143</v>
      </c>
      <c r="Y4" s="81" t="s">
        <v>144</v>
      </c>
      <c r="Z4" s="81" t="s">
        <v>145</v>
      </c>
      <c r="AA4" s="81" t="s">
        <v>146</v>
      </c>
      <c r="AB4" s="81" t="s">
        <v>147</v>
      </c>
      <c r="AC4" s="81" t="s">
        <v>148</v>
      </c>
      <c r="AD4" s="81" t="s">
        <v>149</v>
      </c>
      <c r="AE4" s="81" t="s">
        <v>150</v>
      </c>
      <c r="AF4" s="81" t="s">
        <v>151</v>
      </c>
      <c r="AG4" s="81" t="s">
        <v>152</v>
      </c>
      <c r="AH4" s="81" t="s">
        <v>153</v>
      </c>
      <c r="AI4" s="81" t="s">
        <v>154</v>
      </c>
      <c r="AJ4" s="81" t="s">
        <v>155</v>
      </c>
      <c r="AK4" s="81" t="s">
        <v>156</v>
      </c>
      <c r="AL4" s="81" t="s">
        <v>157</v>
      </c>
      <c r="AM4" s="81" t="s">
        <v>158</v>
      </c>
      <c r="AN4" s="81" t="s">
        <v>159</v>
      </c>
      <c r="AO4" s="81" t="s">
        <v>160</v>
      </c>
      <c r="AP4" s="81" t="s">
        <v>161</v>
      </c>
      <c r="AQ4" s="81" t="s">
        <v>162</v>
      </c>
      <c r="AR4" s="81" t="s">
        <v>163</v>
      </c>
      <c r="AS4" s="81" t="s">
        <v>164</v>
      </c>
      <c r="AT4" s="81" t="s">
        <v>165</v>
      </c>
      <c r="AU4" s="81" t="s">
        <v>166</v>
      </c>
      <c r="AV4" s="81" t="s">
        <v>167</v>
      </c>
      <c r="AW4" s="81" t="s">
        <v>136</v>
      </c>
      <c r="AX4" s="82" t="s">
        <v>168</v>
      </c>
      <c r="AY4" s="82" t="s">
        <v>169</v>
      </c>
      <c r="AZ4" s="82" t="s">
        <v>170</v>
      </c>
      <c r="BA4" s="82" t="s">
        <v>171</v>
      </c>
      <c r="BB4" s="82" t="s">
        <v>172</v>
      </c>
      <c r="BC4" s="82" t="s">
        <v>173</v>
      </c>
      <c r="BD4" s="82" t="s">
        <v>174</v>
      </c>
      <c r="BE4" s="82" t="s">
        <v>175</v>
      </c>
      <c r="BF4" s="82" t="s">
        <v>176</v>
      </c>
      <c r="BG4" s="82" t="s">
        <v>134</v>
      </c>
      <c r="BH4" s="83" t="s">
        <v>26</v>
      </c>
      <c r="BI4" s="83" t="s">
        <v>131</v>
      </c>
      <c r="BJ4" s="83" t="s">
        <v>132</v>
      </c>
      <c r="BK4" s="83" t="s">
        <v>133</v>
      </c>
    </row>
    <row r="5" spans="1:63">
      <c r="A5" s="58">
        <v>1</v>
      </c>
      <c r="B5" s="85" t="s">
        <v>189</v>
      </c>
      <c r="C5" s="85"/>
      <c r="D5" s="59" t="s">
        <v>9</v>
      </c>
      <c r="E5" s="60">
        <v>56</v>
      </c>
      <c r="F5" s="61">
        <f t="shared" ref="F5:F68" si="0">+E5/7</f>
        <v>8</v>
      </c>
      <c r="G5" s="62">
        <f t="shared" ref="G5:G68" si="1">+H5/E5</f>
        <v>228.35</v>
      </c>
      <c r="H5" s="63">
        <v>12787.6</v>
      </c>
      <c r="I5" s="64">
        <v>4110.3599999999997</v>
      </c>
      <c r="J5" s="64">
        <v>1278.8</v>
      </c>
      <c r="K5" s="64">
        <v>1278.8</v>
      </c>
      <c r="L5" s="64">
        <v>0</v>
      </c>
      <c r="M5" s="64">
        <v>0</v>
      </c>
      <c r="N5" s="64">
        <v>0</v>
      </c>
      <c r="O5" s="64">
        <v>1570</v>
      </c>
      <c r="P5" s="64">
        <v>0</v>
      </c>
      <c r="Q5" s="64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63"/>
      <c r="AX5" s="63"/>
      <c r="AY5" s="63"/>
      <c r="AZ5" s="63"/>
      <c r="BA5" s="63"/>
      <c r="BB5" s="63"/>
      <c r="BC5" s="63"/>
      <c r="BD5" s="63"/>
      <c r="BE5" s="63"/>
      <c r="BF5" s="63"/>
      <c r="BG5" s="63"/>
      <c r="BH5" s="65">
        <v>36304</v>
      </c>
      <c r="BI5" s="66">
        <v>42613</v>
      </c>
      <c r="BJ5" s="67">
        <f t="shared" ref="BJ5:BJ68" si="2">+BI5-BH5</f>
        <v>6309</v>
      </c>
      <c r="BK5" s="86">
        <v>2</v>
      </c>
    </row>
    <row r="6" spans="1:63">
      <c r="A6" s="9">
        <v>1</v>
      </c>
      <c r="B6" s="85" t="s">
        <v>190</v>
      </c>
      <c r="C6" s="85"/>
      <c r="D6" s="24" t="s">
        <v>34</v>
      </c>
      <c r="E6" s="25">
        <v>56</v>
      </c>
      <c r="F6" s="12">
        <f t="shared" si="0"/>
        <v>8</v>
      </c>
      <c r="G6" s="13">
        <f t="shared" si="1"/>
        <v>119.98</v>
      </c>
      <c r="H6" s="14">
        <v>6718.88</v>
      </c>
      <c r="I6" s="15">
        <v>719.92</v>
      </c>
      <c r="J6" s="15">
        <v>671.92</v>
      </c>
      <c r="K6" s="15">
        <v>671.92</v>
      </c>
      <c r="L6" s="15">
        <v>0</v>
      </c>
      <c r="M6" s="15">
        <v>0</v>
      </c>
      <c r="N6" s="15">
        <v>0</v>
      </c>
      <c r="O6" s="15">
        <v>1549.2</v>
      </c>
      <c r="P6" s="15">
        <v>0</v>
      </c>
      <c r="Q6" s="15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26">
        <v>42158</v>
      </c>
      <c r="BI6" s="66">
        <v>42613</v>
      </c>
      <c r="BJ6" s="67">
        <f t="shared" si="2"/>
        <v>455</v>
      </c>
      <c r="BK6" s="86">
        <v>2</v>
      </c>
    </row>
    <row r="7" spans="1:63">
      <c r="A7" s="9">
        <v>1</v>
      </c>
      <c r="B7" s="85" t="s">
        <v>191</v>
      </c>
      <c r="C7" s="85"/>
      <c r="D7" s="24" t="s">
        <v>35</v>
      </c>
      <c r="E7" s="11">
        <v>56</v>
      </c>
      <c r="F7" s="12">
        <f t="shared" si="0"/>
        <v>8</v>
      </c>
      <c r="G7" s="13">
        <f t="shared" si="1"/>
        <v>99.99</v>
      </c>
      <c r="H7" s="14">
        <v>5599.44</v>
      </c>
      <c r="I7" s="15">
        <v>499.96</v>
      </c>
      <c r="J7" s="15">
        <v>559.96</v>
      </c>
      <c r="K7" s="15">
        <v>559.96</v>
      </c>
      <c r="L7" s="15">
        <v>0</v>
      </c>
      <c r="M7" s="15">
        <v>0</v>
      </c>
      <c r="N7" s="15">
        <v>0</v>
      </c>
      <c r="O7" s="15">
        <v>1570</v>
      </c>
      <c r="P7" s="15">
        <v>0</v>
      </c>
      <c r="Q7" s="15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6">
        <v>35655</v>
      </c>
      <c r="BI7" s="66">
        <v>42613</v>
      </c>
      <c r="BJ7" s="67">
        <f t="shared" si="2"/>
        <v>6958</v>
      </c>
      <c r="BK7" s="86">
        <v>2</v>
      </c>
    </row>
    <row r="8" spans="1:63">
      <c r="A8" s="9">
        <v>1</v>
      </c>
      <c r="B8" s="85" t="s">
        <v>192</v>
      </c>
      <c r="C8" s="85"/>
      <c r="D8" s="24" t="s">
        <v>10</v>
      </c>
      <c r="E8" s="11">
        <v>56</v>
      </c>
      <c r="F8" s="12">
        <f t="shared" si="0"/>
        <v>8</v>
      </c>
      <c r="G8" s="13">
        <f t="shared" si="1"/>
        <v>341.09000000000003</v>
      </c>
      <c r="H8" s="14">
        <v>19101.04</v>
      </c>
      <c r="I8" s="15">
        <v>6139.56</v>
      </c>
      <c r="J8" s="15">
        <v>1910</v>
      </c>
      <c r="K8" s="15">
        <v>1910.08</v>
      </c>
      <c r="L8" s="15">
        <v>0</v>
      </c>
      <c r="M8" s="15">
        <v>0</v>
      </c>
      <c r="N8" s="15">
        <v>730</v>
      </c>
      <c r="O8" s="15">
        <v>1570</v>
      </c>
      <c r="P8" s="15">
        <v>0</v>
      </c>
      <c r="Q8" s="15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31">
        <v>32524</v>
      </c>
      <c r="BI8" s="66">
        <v>42613</v>
      </c>
      <c r="BJ8" s="67">
        <f t="shared" si="2"/>
        <v>10089</v>
      </c>
      <c r="BK8" s="86">
        <v>2</v>
      </c>
    </row>
    <row r="9" spans="1:63">
      <c r="A9" s="9">
        <v>1</v>
      </c>
      <c r="B9" s="85" t="s">
        <v>193</v>
      </c>
      <c r="C9" s="85"/>
      <c r="D9" s="24" t="s">
        <v>77</v>
      </c>
      <c r="E9" s="32">
        <v>56</v>
      </c>
      <c r="F9" s="12">
        <f t="shared" si="0"/>
        <v>8</v>
      </c>
      <c r="G9" s="13">
        <f t="shared" si="1"/>
        <v>133.94999999999999</v>
      </c>
      <c r="H9" s="14">
        <v>7501.2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26">
        <v>41703</v>
      </c>
      <c r="BI9" s="66">
        <v>42613</v>
      </c>
      <c r="BJ9" s="67">
        <f t="shared" si="2"/>
        <v>910</v>
      </c>
      <c r="BK9" s="86">
        <v>2</v>
      </c>
    </row>
    <row r="10" spans="1:63">
      <c r="A10" s="9">
        <v>1</v>
      </c>
      <c r="B10" s="85" t="s">
        <v>194</v>
      </c>
      <c r="C10" s="85"/>
      <c r="D10" s="24" t="s">
        <v>36</v>
      </c>
      <c r="E10" s="11">
        <v>56</v>
      </c>
      <c r="F10" s="12">
        <f t="shared" si="0"/>
        <v>8</v>
      </c>
      <c r="G10" s="13">
        <f t="shared" si="1"/>
        <v>132.57999999999998</v>
      </c>
      <c r="H10" s="14">
        <v>7424.48</v>
      </c>
      <c r="I10" s="15">
        <v>2386.4</v>
      </c>
      <c r="J10" s="15">
        <v>742.44</v>
      </c>
      <c r="K10" s="15">
        <v>742.44</v>
      </c>
      <c r="L10" s="15">
        <v>0</v>
      </c>
      <c r="M10" s="15">
        <v>0</v>
      </c>
      <c r="N10" s="15">
        <v>350</v>
      </c>
      <c r="O10" s="15">
        <v>1570</v>
      </c>
      <c r="P10" s="15">
        <v>0</v>
      </c>
      <c r="Q10" s="15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34">
        <v>41281</v>
      </c>
      <c r="BI10" s="66">
        <v>42613</v>
      </c>
      <c r="BJ10" s="67">
        <f t="shared" si="2"/>
        <v>1332</v>
      </c>
      <c r="BK10" s="86">
        <v>2</v>
      </c>
    </row>
    <row r="11" spans="1:63">
      <c r="A11" s="9">
        <v>1</v>
      </c>
      <c r="B11" s="85" t="s">
        <v>195</v>
      </c>
      <c r="C11" s="85"/>
      <c r="D11" s="24" t="s">
        <v>6</v>
      </c>
      <c r="E11" s="9">
        <v>56</v>
      </c>
      <c r="F11" s="12">
        <f t="shared" si="0"/>
        <v>8</v>
      </c>
      <c r="G11" s="13">
        <f t="shared" si="1"/>
        <v>129.97999999999999</v>
      </c>
      <c r="H11" s="14">
        <v>7278.88</v>
      </c>
      <c r="I11" s="15">
        <v>2339.56</v>
      </c>
      <c r="J11" s="15">
        <v>727.88</v>
      </c>
      <c r="K11" s="15">
        <v>727.88</v>
      </c>
      <c r="L11" s="15">
        <v>0</v>
      </c>
      <c r="M11" s="15">
        <v>0</v>
      </c>
      <c r="N11" s="15">
        <v>0</v>
      </c>
      <c r="O11" s="15">
        <v>1570</v>
      </c>
      <c r="P11" s="15">
        <v>0</v>
      </c>
      <c r="Q11" s="15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31">
        <v>37789</v>
      </c>
      <c r="BI11" s="66">
        <v>42613</v>
      </c>
      <c r="BJ11" s="67">
        <f t="shared" si="2"/>
        <v>4824</v>
      </c>
      <c r="BK11" s="86">
        <v>2</v>
      </c>
    </row>
    <row r="12" spans="1:63">
      <c r="A12" s="9">
        <v>1</v>
      </c>
      <c r="B12" s="85" t="s">
        <v>196</v>
      </c>
      <c r="C12" s="85"/>
      <c r="D12" s="24" t="s">
        <v>37</v>
      </c>
      <c r="E12" s="36">
        <v>56</v>
      </c>
      <c r="F12" s="12">
        <f t="shared" si="0"/>
        <v>8</v>
      </c>
      <c r="G12" s="13">
        <f t="shared" si="1"/>
        <v>103.25</v>
      </c>
      <c r="H12" s="14">
        <v>5782</v>
      </c>
      <c r="I12" s="15">
        <v>992.52</v>
      </c>
      <c r="J12" s="15">
        <v>578.20000000000005</v>
      </c>
      <c r="K12" s="15">
        <v>578.20000000000005</v>
      </c>
      <c r="L12" s="15">
        <v>0</v>
      </c>
      <c r="M12" s="15">
        <v>0</v>
      </c>
      <c r="N12" s="15">
        <v>0</v>
      </c>
      <c r="O12" s="15">
        <v>1570</v>
      </c>
      <c r="P12" s="15">
        <v>0</v>
      </c>
      <c r="Q12" s="15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31">
        <v>37432</v>
      </c>
      <c r="BI12" s="66">
        <v>42613</v>
      </c>
      <c r="BJ12" s="67">
        <f t="shared" si="2"/>
        <v>5181</v>
      </c>
      <c r="BK12" s="86">
        <v>2</v>
      </c>
    </row>
    <row r="13" spans="1:63">
      <c r="A13" s="9">
        <v>1</v>
      </c>
      <c r="B13" s="85" t="s">
        <v>197</v>
      </c>
      <c r="C13" s="85"/>
      <c r="D13" s="24" t="s">
        <v>38</v>
      </c>
      <c r="E13" s="9">
        <v>55</v>
      </c>
      <c r="F13" s="12">
        <f t="shared" si="0"/>
        <v>7.8571428571428568</v>
      </c>
      <c r="G13" s="13">
        <f t="shared" si="1"/>
        <v>101.23999999999998</v>
      </c>
      <c r="H13" s="14">
        <v>5568.1999999999989</v>
      </c>
      <c r="I13" s="15">
        <v>1518.56</v>
      </c>
      <c r="J13" s="15">
        <v>566.91999999999996</v>
      </c>
      <c r="K13" s="15">
        <v>566.91999999999996</v>
      </c>
      <c r="L13" s="15">
        <v>0</v>
      </c>
      <c r="M13" s="15">
        <v>0</v>
      </c>
      <c r="N13" s="15">
        <v>442</v>
      </c>
      <c r="O13" s="15">
        <v>1570</v>
      </c>
      <c r="P13" s="15">
        <v>0</v>
      </c>
      <c r="Q13" s="15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34">
        <v>41157</v>
      </c>
      <c r="BI13" s="66">
        <v>42613</v>
      </c>
      <c r="BJ13" s="67">
        <f t="shared" si="2"/>
        <v>1456</v>
      </c>
      <c r="BK13" s="86">
        <v>3</v>
      </c>
    </row>
    <row r="14" spans="1:63">
      <c r="A14" s="9">
        <v>1</v>
      </c>
      <c r="B14" s="85" t="s">
        <v>198</v>
      </c>
      <c r="C14" s="85"/>
      <c r="D14" s="24" t="s">
        <v>39</v>
      </c>
      <c r="E14" s="11">
        <v>55</v>
      </c>
      <c r="F14" s="12">
        <f t="shared" si="0"/>
        <v>7.8571428571428568</v>
      </c>
      <c r="G14" s="13">
        <f t="shared" si="1"/>
        <v>119.72727272727273</v>
      </c>
      <c r="H14" s="14">
        <v>6585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764</v>
      </c>
      <c r="P14" s="15">
        <v>0</v>
      </c>
      <c r="Q14" s="15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30">
        <v>42170</v>
      </c>
      <c r="BI14" s="66">
        <v>42613</v>
      </c>
      <c r="BJ14" s="67">
        <f t="shared" si="2"/>
        <v>443</v>
      </c>
      <c r="BK14" s="86">
        <v>1</v>
      </c>
    </row>
    <row r="15" spans="1:63">
      <c r="A15" s="9">
        <v>1</v>
      </c>
      <c r="B15" s="85" t="s">
        <v>199</v>
      </c>
      <c r="C15" s="85"/>
      <c r="D15" s="24" t="s">
        <v>40</v>
      </c>
      <c r="E15" s="11">
        <v>56</v>
      </c>
      <c r="F15" s="12">
        <f t="shared" si="0"/>
        <v>8</v>
      </c>
      <c r="G15" s="13">
        <f t="shared" si="1"/>
        <v>340.86</v>
      </c>
      <c r="H15" s="14">
        <v>19088.16</v>
      </c>
      <c r="I15" s="15">
        <v>6135.44</v>
      </c>
      <c r="J15" s="15">
        <v>1908.8</v>
      </c>
      <c r="K15" s="15">
        <v>1908.8</v>
      </c>
      <c r="L15" s="15">
        <v>0</v>
      </c>
      <c r="M15" s="15">
        <v>0</v>
      </c>
      <c r="N15" s="15">
        <v>0</v>
      </c>
      <c r="O15" s="15">
        <v>1570</v>
      </c>
      <c r="P15" s="15">
        <v>0</v>
      </c>
      <c r="Q15" s="15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41">
        <v>37202</v>
      </c>
      <c r="BI15" s="66">
        <v>42613</v>
      </c>
      <c r="BJ15" s="67">
        <f t="shared" si="2"/>
        <v>5411</v>
      </c>
      <c r="BK15" s="86">
        <v>1</v>
      </c>
    </row>
    <row r="16" spans="1:63">
      <c r="A16" s="9">
        <v>1</v>
      </c>
      <c r="B16" s="85" t="s">
        <v>200</v>
      </c>
      <c r="C16" s="85"/>
      <c r="D16" s="24" t="s">
        <v>41</v>
      </c>
      <c r="E16" s="11">
        <v>56</v>
      </c>
      <c r="F16" s="12">
        <f t="shared" si="0"/>
        <v>8</v>
      </c>
      <c r="G16" s="13">
        <f t="shared" si="1"/>
        <v>141.91</v>
      </c>
      <c r="H16" s="14">
        <v>7946.96</v>
      </c>
      <c r="I16" s="15">
        <v>993.36</v>
      </c>
      <c r="J16" s="15">
        <v>794.68</v>
      </c>
      <c r="K16" s="15">
        <v>794.68</v>
      </c>
      <c r="L16" s="15">
        <v>0</v>
      </c>
      <c r="M16" s="15">
        <v>0</v>
      </c>
      <c r="N16" s="15">
        <v>0</v>
      </c>
      <c r="O16" s="15">
        <v>1535.6</v>
      </c>
      <c r="P16" s="15">
        <v>0</v>
      </c>
      <c r="Q16" s="15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31">
        <v>36392</v>
      </c>
      <c r="BI16" s="66">
        <v>42613</v>
      </c>
      <c r="BJ16" s="67">
        <f t="shared" si="2"/>
        <v>6221</v>
      </c>
      <c r="BK16" s="86">
        <v>1</v>
      </c>
    </row>
    <row r="17" spans="1:63">
      <c r="A17" s="9">
        <v>1</v>
      </c>
      <c r="B17" s="85" t="s">
        <v>201</v>
      </c>
      <c r="C17" s="85"/>
      <c r="D17" s="24" t="s">
        <v>42</v>
      </c>
      <c r="E17" s="11">
        <v>56</v>
      </c>
      <c r="F17" s="12">
        <f t="shared" si="0"/>
        <v>8</v>
      </c>
      <c r="G17" s="13">
        <f t="shared" si="1"/>
        <v>114.80999999999999</v>
      </c>
      <c r="H17" s="14">
        <v>6429.36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1041.5999999999999</v>
      </c>
      <c r="P17" s="15">
        <v>0</v>
      </c>
      <c r="Q17" s="15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26">
        <v>42044</v>
      </c>
      <c r="BI17" s="66">
        <v>42613</v>
      </c>
      <c r="BJ17" s="67">
        <f t="shared" si="2"/>
        <v>569</v>
      </c>
      <c r="BK17" s="86">
        <v>2</v>
      </c>
    </row>
    <row r="18" spans="1:63">
      <c r="A18" s="9">
        <v>1</v>
      </c>
      <c r="B18" s="85" t="s">
        <v>202</v>
      </c>
      <c r="C18" s="9"/>
      <c r="D18" s="24" t="s">
        <v>27</v>
      </c>
      <c r="E18" s="11">
        <v>56</v>
      </c>
      <c r="F18" s="12">
        <f t="shared" si="0"/>
        <v>8</v>
      </c>
      <c r="G18" s="13">
        <f t="shared" si="1"/>
        <v>193.65</v>
      </c>
      <c r="H18" s="14">
        <v>10844.4</v>
      </c>
      <c r="I18" s="15">
        <v>0</v>
      </c>
      <c r="J18" s="15">
        <v>1084.48</v>
      </c>
      <c r="K18" s="15">
        <v>1084.48</v>
      </c>
      <c r="L18" s="15">
        <v>0</v>
      </c>
      <c r="M18" s="15">
        <v>0</v>
      </c>
      <c r="N18" s="15">
        <v>0</v>
      </c>
      <c r="O18" s="15">
        <v>1570</v>
      </c>
      <c r="P18" s="15">
        <v>0</v>
      </c>
      <c r="Q18" s="15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34">
        <v>41491</v>
      </c>
      <c r="BI18" s="66">
        <v>42613</v>
      </c>
      <c r="BJ18" s="67">
        <f t="shared" si="2"/>
        <v>1122</v>
      </c>
      <c r="BK18" s="86">
        <v>3</v>
      </c>
    </row>
    <row r="19" spans="1:63">
      <c r="A19" s="9">
        <v>1</v>
      </c>
      <c r="B19" s="85" t="s">
        <v>203</v>
      </c>
      <c r="C19" s="9"/>
      <c r="D19" s="24" t="s">
        <v>43</v>
      </c>
      <c r="E19" s="36">
        <v>28</v>
      </c>
      <c r="F19" s="12">
        <f t="shared" si="0"/>
        <v>4</v>
      </c>
      <c r="G19" s="13">
        <f t="shared" si="1"/>
        <v>134.44999999999999</v>
      </c>
      <c r="H19" s="19">
        <v>3764.6</v>
      </c>
      <c r="I19" s="19">
        <v>0</v>
      </c>
      <c r="J19" s="19">
        <v>376.44</v>
      </c>
      <c r="K19" s="19">
        <v>376.44</v>
      </c>
      <c r="L19" s="19">
        <v>445.64</v>
      </c>
      <c r="M19" s="19">
        <v>205.47</v>
      </c>
      <c r="N19" s="19">
        <v>361.40999999999997</v>
      </c>
      <c r="O19" s="19">
        <v>270</v>
      </c>
      <c r="P19" s="19">
        <v>0</v>
      </c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26">
        <v>41913</v>
      </c>
      <c r="BI19" s="66">
        <v>42613</v>
      </c>
      <c r="BJ19" s="67">
        <f t="shared" si="2"/>
        <v>700</v>
      </c>
      <c r="BK19" s="86">
        <v>1</v>
      </c>
    </row>
    <row r="20" spans="1:63">
      <c r="A20" s="9">
        <v>1</v>
      </c>
      <c r="B20" s="85" t="s">
        <v>204</v>
      </c>
      <c r="C20" s="9"/>
      <c r="D20" s="24" t="s">
        <v>28</v>
      </c>
      <c r="E20" s="11">
        <v>56</v>
      </c>
      <c r="F20" s="12">
        <f t="shared" si="0"/>
        <v>8</v>
      </c>
      <c r="G20" s="13">
        <f t="shared" si="1"/>
        <v>205.17000000000002</v>
      </c>
      <c r="H20" s="14">
        <v>11489.52</v>
      </c>
      <c r="I20" s="15">
        <v>820.68</v>
      </c>
      <c r="J20" s="15">
        <v>1148.96</v>
      </c>
      <c r="K20" s="15">
        <v>1148.96</v>
      </c>
      <c r="L20" s="15">
        <v>0</v>
      </c>
      <c r="M20" s="15">
        <v>0</v>
      </c>
      <c r="N20" s="15">
        <v>0</v>
      </c>
      <c r="O20" s="15">
        <v>1434</v>
      </c>
      <c r="P20" s="15">
        <v>0</v>
      </c>
      <c r="Q20" s="15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34">
        <v>41396</v>
      </c>
      <c r="BI20" s="66">
        <v>42613</v>
      </c>
      <c r="BJ20" s="67">
        <f t="shared" si="2"/>
        <v>1217</v>
      </c>
      <c r="BK20" s="86">
        <v>1</v>
      </c>
    </row>
    <row r="21" spans="1:63">
      <c r="A21" s="9">
        <v>1</v>
      </c>
      <c r="B21" s="85" t="s">
        <v>205</v>
      </c>
      <c r="C21" s="9"/>
      <c r="D21" s="24" t="s">
        <v>15</v>
      </c>
      <c r="E21" s="11">
        <v>56</v>
      </c>
      <c r="F21" s="12">
        <f t="shared" si="0"/>
        <v>8</v>
      </c>
      <c r="G21" s="13">
        <f t="shared" si="1"/>
        <v>142.52000000000001</v>
      </c>
      <c r="H21" s="14">
        <v>7981.12</v>
      </c>
      <c r="I21" s="15">
        <v>2280.4</v>
      </c>
      <c r="J21" s="15">
        <v>798.12</v>
      </c>
      <c r="K21" s="15">
        <v>798.12</v>
      </c>
      <c r="L21" s="15">
        <v>0</v>
      </c>
      <c r="M21" s="15">
        <v>0</v>
      </c>
      <c r="N21" s="15">
        <v>0</v>
      </c>
      <c r="O21" s="15">
        <v>1570</v>
      </c>
      <c r="P21" s="15">
        <v>0</v>
      </c>
      <c r="Q21" s="15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31">
        <v>33584</v>
      </c>
      <c r="BI21" s="66">
        <v>42613</v>
      </c>
      <c r="BJ21" s="67">
        <f t="shared" si="2"/>
        <v>9029</v>
      </c>
      <c r="BK21" s="86">
        <v>1</v>
      </c>
    </row>
    <row r="22" spans="1:63">
      <c r="A22" s="9">
        <v>1</v>
      </c>
      <c r="B22" s="85" t="s">
        <v>206</v>
      </c>
      <c r="C22" s="9"/>
      <c r="D22" s="24" t="s">
        <v>44</v>
      </c>
      <c r="E22" s="11">
        <v>56</v>
      </c>
      <c r="F22" s="12">
        <f t="shared" si="0"/>
        <v>8</v>
      </c>
      <c r="G22" s="13">
        <f t="shared" si="1"/>
        <v>133.94</v>
      </c>
      <c r="H22" s="14">
        <v>7500.64</v>
      </c>
      <c r="I22" s="15">
        <v>0</v>
      </c>
      <c r="J22" s="15">
        <v>750.08</v>
      </c>
      <c r="K22" s="15">
        <v>750.08</v>
      </c>
      <c r="L22" s="15">
        <v>0</v>
      </c>
      <c r="M22" s="15">
        <v>0</v>
      </c>
      <c r="N22" s="15">
        <v>0</v>
      </c>
      <c r="O22" s="15">
        <v>1376</v>
      </c>
      <c r="P22" s="15">
        <v>0</v>
      </c>
      <c r="Q22" s="15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26">
        <v>41955</v>
      </c>
      <c r="BI22" s="66">
        <v>42613</v>
      </c>
      <c r="BJ22" s="67">
        <f t="shared" si="2"/>
        <v>658</v>
      </c>
      <c r="BK22" s="86">
        <v>2</v>
      </c>
    </row>
    <row r="23" spans="1:63">
      <c r="A23" s="9">
        <v>1</v>
      </c>
      <c r="B23" s="85" t="s">
        <v>207</v>
      </c>
      <c r="C23" s="9"/>
      <c r="D23" s="24" t="s">
        <v>75</v>
      </c>
      <c r="E23" s="11">
        <v>55</v>
      </c>
      <c r="F23" s="12">
        <f t="shared" si="0"/>
        <v>7.8571428571428568</v>
      </c>
      <c r="G23" s="13">
        <f t="shared" si="1"/>
        <v>133.12545454545455</v>
      </c>
      <c r="H23" s="14">
        <v>7321.9</v>
      </c>
      <c r="I23" s="15">
        <v>0</v>
      </c>
      <c r="J23" s="15">
        <v>750.08</v>
      </c>
      <c r="K23" s="15">
        <v>750.08</v>
      </c>
      <c r="L23" s="15">
        <v>0</v>
      </c>
      <c r="M23" s="15">
        <v>0</v>
      </c>
      <c r="N23" s="15">
        <v>0</v>
      </c>
      <c r="O23" s="15">
        <v>1376</v>
      </c>
      <c r="P23" s="15">
        <v>0</v>
      </c>
      <c r="Q23" s="15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26">
        <v>42191</v>
      </c>
      <c r="BI23" s="66">
        <v>42613</v>
      </c>
      <c r="BJ23" s="67">
        <f t="shared" si="2"/>
        <v>422</v>
      </c>
      <c r="BK23" s="86">
        <v>3</v>
      </c>
    </row>
    <row r="24" spans="1:63">
      <c r="A24" s="9">
        <v>1</v>
      </c>
      <c r="B24" s="85" t="s">
        <v>208</v>
      </c>
      <c r="C24" s="9"/>
      <c r="D24" s="24" t="s">
        <v>16</v>
      </c>
      <c r="E24" s="11">
        <v>56</v>
      </c>
      <c r="F24" s="12">
        <f t="shared" si="0"/>
        <v>8</v>
      </c>
      <c r="G24" s="13">
        <f t="shared" si="1"/>
        <v>90.460000000000008</v>
      </c>
      <c r="H24" s="14">
        <v>5065.76</v>
      </c>
      <c r="I24" s="15">
        <v>1356.88</v>
      </c>
      <c r="J24" s="15">
        <v>506.56</v>
      </c>
      <c r="K24" s="15">
        <v>506.56</v>
      </c>
      <c r="L24" s="15">
        <v>0</v>
      </c>
      <c r="M24" s="15">
        <v>0</v>
      </c>
      <c r="N24" s="15">
        <v>0</v>
      </c>
      <c r="O24" s="15">
        <v>1570</v>
      </c>
      <c r="P24" s="15">
        <v>0</v>
      </c>
      <c r="Q24" s="15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31">
        <v>37865</v>
      </c>
      <c r="BI24" s="66">
        <v>42613</v>
      </c>
      <c r="BJ24" s="67">
        <f t="shared" si="2"/>
        <v>4748</v>
      </c>
      <c r="BK24" s="86">
        <v>1</v>
      </c>
    </row>
    <row r="25" spans="1:63">
      <c r="A25" s="9">
        <v>1</v>
      </c>
      <c r="B25" s="85" t="s">
        <v>209</v>
      </c>
      <c r="C25" s="9"/>
      <c r="D25" s="24" t="s">
        <v>24</v>
      </c>
      <c r="E25" s="9">
        <v>56</v>
      </c>
      <c r="F25" s="12">
        <f t="shared" si="0"/>
        <v>8</v>
      </c>
      <c r="G25" s="13">
        <f t="shared" si="1"/>
        <v>374</v>
      </c>
      <c r="H25" s="14">
        <v>20944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5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34">
        <v>40685</v>
      </c>
      <c r="BI25" s="66">
        <v>42613</v>
      </c>
      <c r="BJ25" s="67">
        <f t="shared" si="2"/>
        <v>1928</v>
      </c>
      <c r="BK25" s="86">
        <v>1</v>
      </c>
    </row>
    <row r="26" spans="1:63">
      <c r="A26" s="9">
        <v>1</v>
      </c>
      <c r="B26" s="85" t="s">
        <v>210</v>
      </c>
      <c r="C26" s="9"/>
      <c r="D26" s="24" t="s">
        <v>29</v>
      </c>
      <c r="E26" s="11">
        <v>56</v>
      </c>
      <c r="F26" s="12">
        <f t="shared" si="0"/>
        <v>8</v>
      </c>
      <c r="G26" s="13">
        <f t="shared" si="1"/>
        <v>89.37</v>
      </c>
      <c r="H26" s="14">
        <v>5004.72</v>
      </c>
      <c r="I26" s="15">
        <v>1608.64</v>
      </c>
      <c r="J26" s="15">
        <v>500.48</v>
      </c>
      <c r="K26" s="15">
        <v>500.48</v>
      </c>
      <c r="L26" s="15">
        <v>0</v>
      </c>
      <c r="M26" s="15">
        <v>0</v>
      </c>
      <c r="N26" s="15">
        <v>0</v>
      </c>
      <c r="O26" s="15">
        <v>1570</v>
      </c>
      <c r="P26" s="15">
        <v>0</v>
      </c>
      <c r="Q26" s="15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43">
        <v>41579</v>
      </c>
      <c r="BI26" s="66">
        <v>42613</v>
      </c>
      <c r="BJ26" s="67">
        <f t="shared" si="2"/>
        <v>1034</v>
      </c>
      <c r="BK26" s="86">
        <v>1</v>
      </c>
    </row>
    <row r="27" spans="1:63">
      <c r="A27" s="9">
        <v>1</v>
      </c>
      <c r="B27" s="85" t="s">
        <v>211</v>
      </c>
      <c r="C27" s="9"/>
      <c r="D27" s="24" t="s">
        <v>45</v>
      </c>
      <c r="E27" s="11">
        <v>56</v>
      </c>
      <c r="F27" s="12">
        <f t="shared" si="0"/>
        <v>8</v>
      </c>
      <c r="G27" s="13">
        <f t="shared" si="1"/>
        <v>133.94999999999999</v>
      </c>
      <c r="H27" s="14">
        <v>7501.2</v>
      </c>
      <c r="I27" s="15">
        <v>267.88</v>
      </c>
      <c r="J27" s="15">
        <v>750.08</v>
      </c>
      <c r="K27" s="15">
        <v>750.08</v>
      </c>
      <c r="L27" s="15">
        <v>0</v>
      </c>
      <c r="M27" s="15">
        <v>0</v>
      </c>
      <c r="N27" s="15">
        <v>0</v>
      </c>
      <c r="O27" s="15">
        <v>1558</v>
      </c>
      <c r="P27" s="15">
        <v>0</v>
      </c>
      <c r="Q27" s="15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26">
        <v>42047</v>
      </c>
      <c r="BI27" s="66">
        <v>42613</v>
      </c>
      <c r="BJ27" s="67">
        <f t="shared" si="2"/>
        <v>566</v>
      </c>
      <c r="BK27" s="86">
        <v>2</v>
      </c>
    </row>
    <row r="28" spans="1:63">
      <c r="A28" s="9">
        <v>1</v>
      </c>
      <c r="B28" s="85" t="s">
        <v>212</v>
      </c>
      <c r="C28" s="9"/>
      <c r="D28" s="24" t="s">
        <v>17</v>
      </c>
      <c r="E28" s="9">
        <v>56</v>
      </c>
      <c r="F28" s="12">
        <f t="shared" si="0"/>
        <v>8</v>
      </c>
      <c r="G28" s="13">
        <f t="shared" si="1"/>
        <v>124.73785714285714</v>
      </c>
      <c r="H28" s="14">
        <v>6985.32</v>
      </c>
      <c r="I28" s="15">
        <v>2415.4</v>
      </c>
      <c r="J28" s="15">
        <v>751.44</v>
      </c>
      <c r="K28" s="15">
        <v>751.44</v>
      </c>
      <c r="L28" s="15">
        <v>0</v>
      </c>
      <c r="M28" s="15">
        <v>0</v>
      </c>
      <c r="N28" s="15">
        <v>0</v>
      </c>
      <c r="O28" s="15">
        <v>1570</v>
      </c>
      <c r="P28" s="15">
        <v>0</v>
      </c>
      <c r="Q28" s="15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31">
        <v>39066</v>
      </c>
      <c r="BI28" s="66">
        <v>42613</v>
      </c>
      <c r="BJ28" s="67">
        <f t="shared" si="2"/>
        <v>3547</v>
      </c>
      <c r="BK28" s="86">
        <v>3</v>
      </c>
    </row>
    <row r="29" spans="1:63">
      <c r="A29" s="9">
        <v>1</v>
      </c>
      <c r="B29" s="85" t="s">
        <v>213</v>
      </c>
      <c r="C29" s="9"/>
      <c r="D29" s="24" t="s">
        <v>7</v>
      </c>
      <c r="E29" s="11">
        <v>56</v>
      </c>
      <c r="F29" s="12">
        <f t="shared" si="0"/>
        <v>8</v>
      </c>
      <c r="G29" s="13">
        <f t="shared" si="1"/>
        <v>102.06785714285715</v>
      </c>
      <c r="H29" s="14">
        <v>5715.8</v>
      </c>
      <c r="I29" s="15">
        <v>1617.36</v>
      </c>
      <c r="J29" s="15">
        <v>503.16</v>
      </c>
      <c r="K29" s="15">
        <v>503.16</v>
      </c>
      <c r="L29" s="15">
        <v>0</v>
      </c>
      <c r="M29" s="15">
        <v>0</v>
      </c>
      <c r="N29" s="15">
        <v>0</v>
      </c>
      <c r="O29" s="15">
        <v>1570</v>
      </c>
      <c r="P29" s="15">
        <v>0</v>
      </c>
      <c r="Q29" s="15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44">
        <v>33193</v>
      </c>
      <c r="BI29" s="66">
        <v>42613</v>
      </c>
      <c r="BJ29" s="67">
        <f t="shared" si="2"/>
        <v>9420</v>
      </c>
      <c r="BK29" s="86">
        <v>1</v>
      </c>
    </row>
    <row r="30" spans="1:63">
      <c r="A30" s="9">
        <v>1</v>
      </c>
      <c r="B30" s="85" t="s">
        <v>214</v>
      </c>
      <c r="C30" s="9"/>
      <c r="D30" s="29" t="s">
        <v>82</v>
      </c>
      <c r="E30" s="32">
        <v>19</v>
      </c>
      <c r="F30" s="12">
        <f t="shared" si="0"/>
        <v>2.7142857142857144</v>
      </c>
      <c r="G30" s="13">
        <f t="shared" si="1"/>
        <v>152.45000000000002</v>
      </c>
      <c r="H30" s="14">
        <v>2896.55</v>
      </c>
      <c r="I30" s="15">
        <v>0</v>
      </c>
      <c r="J30" s="15">
        <v>271.43</v>
      </c>
      <c r="K30" s="15">
        <v>271.43</v>
      </c>
      <c r="L30" s="15">
        <v>0</v>
      </c>
      <c r="M30" s="15">
        <v>0</v>
      </c>
      <c r="N30" s="15">
        <v>0</v>
      </c>
      <c r="O30" s="15">
        <v>400</v>
      </c>
      <c r="P30" s="15">
        <v>0</v>
      </c>
      <c r="Q30" s="15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26">
        <v>42408</v>
      </c>
      <c r="BI30" s="66">
        <v>42613</v>
      </c>
      <c r="BJ30" s="67">
        <f t="shared" si="2"/>
        <v>205</v>
      </c>
      <c r="BK30" s="86">
        <v>1.5882352941176501</v>
      </c>
    </row>
    <row r="31" spans="1:63">
      <c r="A31" s="9">
        <v>1</v>
      </c>
      <c r="B31" s="85" t="s">
        <v>215</v>
      </c>
      <c r="C31" s="9"/>
      <c r="D31" s="24" t="s">
        <v>30</v>
      </c>
      <c r="E31" s="11">
        <v>52</v>
      </c>
      <c r="F31" s="12">
        <f t="shared" si="0"/>
        <v>7.4285714285714288</v>
      </c>
      <c r="G31" s="13">
        <f t="shared" si="1"/>
        <v>104.70711538461539</v>
      </c>
      <c r="H31" s="14">
        <v>5444.77</v>
      </c>
      <c r="I31" s="15">
        <v>1105.08</v>
      </c>
      <c r="J31" s="15">
        <v>618.84</v>
      </c>
      <c r="K31" s="15">
        <v>618.84</v>
      </c>
      <c r="L31" s="15">
        <v>0</v>
      </c>
      <c r="M31" s="15">
        <v>0</v>
      </c>
      <c r="N31" s="15">
        <v>0</v>
      </c>
      <c r="O31" s="15">
        <v>1570</v>
      </c>
      <c r="P31" s="15">
        <v>0</v>
      </c>
      <c r="Q31" s="15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34">
        <v>41382</v>
      </c>
      <c r="BI31" s="66">
        <v>42613</v>
      </c>
      <c r="BJ31" s="67">
        <f t="shared" si="2"/>
        <v>1231</v>
      </c>
      <c r="BK31" s="86">
        <v>1.57997936016512</v>
      </c>
    </row>
    <row r="32" spans="1:63">
      <c r="A32" s="9">
        <v>1</v>
      </c>
      <c r="B32" s="85" t="s">
        <v>216</v>
      </c>
      <c r="C32" s="9"/>
      <c r="D32" s="24" t="s">
        <v>46</v>
      </c>
      <c r="E32" s="36">
        <v>54</v>
      </c>
      <c r="F32" s="12">
        <f t="shared" si="0"/>
        <v>7.7142857142857144</v>
      </c>
      <c r="G32" s="13">
        <f t="shared" si="1"/>
        <v>106.42407407407407</v>
      </c>
      <c r="H32" s="14">
        <v>5746.9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0</v>
      </c>
      <c r="O32" s="15">
        <v>1524</v>
      </c>
      <c r="P32" s="15">
        <v>0</v>
      </c>
      <c r="Q32" s="15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34">
        <v>41703</v>
      </c>
      <c r="BI32" s="66">
        <v>42613</v>
      </c>
      <c r="BJ32" s="67">
        <f t="shared" si="2"/>
        <v>910</v>
      </c>
      <c r="BK32" s="86">
        <v>1.5717234262125901</v>
      </c>
    </row>
    <row r="33" spans="1:63">
      <c r="A33" s="9">
        <v>1</v>
      </c>
      <c r="B33" s="85" t="s">
        <v>217</v>
      </c>
      <c r="C33" s="9"/>
      <c r="D33" s="24" t="s">
        <v>47</v>
      </c>
      <c r="E33" s="11">
        <v>56</v>
      </c>
      <c r="F33" s="12">
        <f t="shared" si="0"/>
        <v>8</v>
      </c>
      <c r="G33" s="13">
        <f t="shared" si="1"/>
        <v>116.72</v>
      </c>
      <c r="H33" s="14">
        <v>6536.32</v>
      </c>
      <c r="I33" s="15">
        <v>0</v>
      </c>
      <c r="J33" s="15">
        <v>653.67999999999995</v>
      </c>
      <c r="K33" s="15">
        <v>653.67999999999995</v>
      </c>
      <c r="L33" s="15">
        <v>0</v>
      </c>
      <c r="M33" s="15">
        <v>0</v>
      </c>
      <c r="N33" s="15">
        <v>0</v>
      </c>
      <c r="O33" s="15">
        <v>173.6</v>
      </c>
      <c r="P33" s="15">
        <v>0</v>
      </c>
      <c r="Q33" s="15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26">
        <v>41841</v>
      </c>
      <c r="BI33" s="66">
        <v>42613</v>
      </c>
      <c r="BJ33" s="67">
        <f t="shared" si="2"/>
        <v>772</v>
      </c>
      <c r="BK33" s="86">
        <v>1.56346749226006</v>
      </c>
    </row>
    <row r="34" spans="1:63">
      <c r="A34" s="9">
        <v>1</v>
      </c>
      <c r="B34" s="85" t="s">
        <v>218</v>
      </c>
      <c r="C34" s="9"/>
      <c r="D34" s="24" t="s">
        <v>48</v>
      </c>
      <c r="E34" s="11">
        <v>56</v>
      </c>
      <c r="F34" s="12">
        <f t="shared" si="0"/>
        <v>8</v>
      </c>
      <c r="G34" s="13">
        <f t="shared" si="1"/>
        <v>118.76</v>
      </c>
      <c r="H34" s="14">
        <v>6650.56</v>
      </c>
      <c r="I34" s="15">
        <v>0</v>
      </c>
      <c r="J34" s="15">
        <v>665.04</v>
      </c>
      <c r="K34" s="15">
        <v>665.04</v>
      </c>
      <c r="L34" s="15">
        <v>0</v>
      </c>
      <c r="M34" s="15">
        <v>0</v>
      </c>
      <c r="N34" s="15">
        <v>0</v>
      </c>
      <c r="O34" s="15">
        <v>1570</v>
      </c>
      <c r="P34" s="15">
        <v>0</v>
      </c>
      <c r="Q34" s="15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42">
        <v>41467</v>
      </c>
      <c r="BI34" s="66">
        <v>42613</v>
      </c>
      <c r="BJ34" s="67">
        <f t="shared" si="2"/>
        <v>1146</v>
      </c>
      <c r="BK34" s="86">
        <v>1.5552115583075301</v>
      </c>
    </row>
    <row r="35" spans="1:63">
      <c r="A35" s="9">
        <v>1</v>
      </c>
      <c r="B35" s="85" t="s">
        <v>219</v>
      </c>
      <c r="C35" s="9"/>
      <c r="D35" s="29" t="s">
        <v>83</v>
      </c>
      <c r="E35" s="36">
        <v>17</v>
      </c>
      <c r="F35" s="12">
        <f t="shared" si="0"/>
        <v>2.4285714285714284</v>
      </c>
      <c r="G35" s="13">
        <f t="shared" si="1"/>
        <v>78.571764705882359</v>
      </c>
      <c r="H35" s="14">
        <v>1335.72</v>
      </c>
      <c r="I35" s="15">
        <v>0</v>
      </c>
      <c r="J35" s="15">
        <v>112.93</v>
      </c>
      <c r="K35" s="15">
        <v>112.93</v>
      </c>
      <c r="L35" s="15">
        <v>0</v>
      </c>
      <c r="M35" s="15">
        <v>0</v>
      </c>
      <c r="N35" s="15">
        <v>0</v>
      </c>
      <c r="O35" s="15">
        <v>399</v>
      </c>
      <c r="P35" s="15">
        <v>0</v>
      </c>
      <c r="Q35" s="15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26">
        <v>42410</v>
      </c>
      <c r="BI35" s="66">
        <v>42613</v>
      </c>
      <c r="BJ35" s="67">
        <f t="shared" si="2"/>
        <v>203</v>
      </c>
      <c r="BK35" s="86">
        <v>1.546955624355</v>
      </c>
    </row>
    <row r="36" spans="1:63">
      <c r="A36" s="9">
        <v>1</v>
      </c>
      <c r="B36" s="85" t="s">
        <v>220</v>
      </c>
      <c r="C36" s="9"/>
      <c r="D36" s="29" t="s">
        <v>84</v>
      </c>
      <c r="E36" s="36">
        <v>21</v>
      </c>
      <c r="F36" s="12">
        <f t="shared" si="0"/>
        <v>3</v>
      </c>
      <c r="G36" s="13">
        <f t="shared" si="1"/>
        <v>170.93333333333334</v>
      </c>
      <c r="H36" s="18">
        <v>3589.6</v>
      </c>
      <c r="I36" s="18">
        <v>0</v>
      </c>
      <c r="J36" s="18">
        <v>0</v>
      </c>
      <c r="K36" s="18">
        <v>0</v>
      </c>
      <c r="L36" s="18">
        <v>769.2</v>
      </c>
      <c r="M36" s="19">
        <v>142.18</v>
      </c>
      <c r="N36" s="19">
        <v>192.12</v>
      </c>
      <c r="O36" s="18">
        <v>200</v>
      </c>
      <c r="P36" s="19">
        <v>0</v>
      </c>
      <c r="Q36" s="19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26">
        <v>42030</v>
      </c>
      <c r="BI36" s="66">
        <v>42613</v>
      </c>
      <c r="BJ36" s="67">
        <f t="shared" si="2"/>
        <v>583</v>
      </c>
      <c r="BK36" s="86">
        <v>1.5386996904024799</v>
      </c>
    </row>
    <row r="37" spans="1:63">
      <c r="A37" s="9">
        <v>1</v>
      </c>
      <c r="B37" s="85" t="s">
        <v>221</v>
      </c>
      <c r="C37" s="9"/>
      <c r="D37" s="24" t="s">
        <v>13</v>
      </c>
      <c r="E37" s="11">
        <v>56</v>
      </c>
      <c r="F37" s="12">
        <f t="shared" si="0"/>
        <v>8</v>
      </c>
      <c r="G37" s="13">
        <f t="shared" si="1"/>
        <v>247.68</v>
      </c>
      <c r="H37" s="14">
        <v>13870.08</v>
      </c>
      <c r="I37" s="15">
        <v>0</v>
      </c>
      <c r="J37" s="15">
        <v>0</v>
      </c>
      <c r="K37" s="15">
        <v>0</v>
      </c>
      <c r="L37" s="15">
        <v>0</v>
      </c>
      <c r="M37" s="15">
        <v>0</v>
      </c>
      <c r="N37" s="15">
        <v>0</v>
      </c>
      <c r="O37" s="15">
        <v>218</v>
      </c>
      <c r="P37" s="15">
        <v>0</v>
      </c>
      <c r="Q37" s="15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31">
        <v>40742</v>
      </c>
      <c r="BI37" s="66">
        <v>42613</v>
      </c>
      <c r="BJ37" s="67">
        <f t="shared" si="2"/>
        <v>1871</v>
      </c>
      <c r="BK37" s="86">
        <v>1.53044375644995</v>
      </c>
    </row>
    <row r="38" spans="1:63">
      <c r="A38" s="9">
        <v>1</v>
      </c>
      <c r="B38" s="85" t="s">
        <v>222</v>
      </c>
      <c r="C38" s="9"/>
      <c r="D38" s="24" t="s">
        <v>22</v>
      </c>
      <c r="E38" s="11">
        <v>56</v>
      </c>
      <c r="F38" s="12">
        <f t="shared" si="0"/>
        <v>8</v>
      </c>
      <c r="G38" s="13">
        <f t="shared" si="1"/>
        <v>712.80982142857158</v>
      </c>
      <c r="H38" s="14">
        <v>39917.350000000006</v>
      </c>
      <c r="I38" s="15">
        <v>10657.2</v>
      </c>
      <c r="J38" s="15">
        <v>3730.04</v>
      </c>
      <c r="K38" s="15">
        <v>3730.04</v>
      </c>
      <c r="L38" s="15">
        <v>0</v>
      </c>
      <c r="M38" s="15">
        <v>0</v>
      </c>
      <c r="N38" s="15">
        <v>0</v>
      </c>
      <c r="O38" s="15">
        <v>1570</v>
      </c>
      <c r="P38" s="15">
        <v>0</v>
      </c>
      <c r="Q38" s="15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31">
        <v>39909</v>
      </c>
      <c r="BI38" s="66">
        <v>42613</v>
      </c>
      <c r="BJ38" s="67">
        <f t="shared" si="2"/>
        <v>2704</v>
      </c>
      <c r="BK38" s="86">
        <v>1.5221878224974199</v>
      </c>
    </row>
    <row r="39" spans="1:63">
      <c r="A39" s="9">
        <v>1</v>
      </c>
      <c r="B39" s="85" t="s">
        <v>223</v>
      </c>
      <c r="C39" s="9"/>
      <c r="D39" s="24" t="s">
        <v>49</v>
      </c>
      <c r="E39" s="11">
        <v>55</v>
      </c>
      <c r="F39" s="12">
        <f t="shared" si="0"/>
        <v>7.8571428571428568</v>
      </c>
      <c r="G39" s="13">
        <f t="shared" si="1"/>
        <v>136.38</v>
      </c>
      <c r="H39" s="14">
        <v>7500.9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N39" s="15">
        <v>0</v>
      </c>
      <c r="O39" s="15">
        <v>0</v>
      </c>
      <c r="P39" s="15">
        <v>0</v>
      </c>
      <c r="Q39" s="15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26">
        <v>42195</v>
      </c>
      <c r="BI39" s="66">
        <v>42613</v>
      </c>
      <c r="BJ39" s="67">
        <f t="shared" si="2"/>
        <v>418</v>
      </c>
      <c r="BK39" s="86">
        <v>1.51393188854489</v>
      </c>
    </row>
    <row r="40" spans="1:63">
      <c r="A40" s="9">
        <v>1</v>
      </c>
      <c r="B40" s="85" t="s">
        <v>224</v>
      </c>
      <c r="C40" s="9"/>
      <c r="D40" s="24" t="s">
        <v>33</v>
      </c>
      <c r="E40" s="36">
        <v>22</v>
      </c>
      <c r="F40" s="12">
        <f t="shared" si="0"/>
        <v>3.1428571428571428</v>
      </c>
      <c r="G40" s="13">
        <f t="shared" si="1"/>
        <v>198.03</v>
      </c>
      <c r="H40" s="18">
        <v>4356.66</v>
      </c>
      <c r="I40" s="18">
        <v>0</v>
      </c>
      <c r="J40" s="18">
        <v>319.02</v>
      </c>
      <c r="K40" s="18">
        <v>319.02</v>
      </c>
      <c r="L40" s="18">
        <v>1333.28</v>
      </c>
      <c r="M40" s="19">
        <v>150.68</v>
      </c>
      <c r="N40" s="19">
        <v>329.91</v>
      </c>
      <c r="O40" s="18">
        <v>785</v>
      </c>
      <c r="P40" s="19">
        <v>0</v>
      </c>
      <c r="Q40" s="19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47">
        <v>41649</v>
      </c>
      <c r="BI40" s="66">
        <v>42613</v>
      </c>
      <c r="BJ40" s="67">
        <f t="shared" si="2"/>
        <v>964</v>
      </c>
      <c r="BK40" s="86">
        <v>1.5056759545923599</v>
      </c>
    </row>
    <row r="41" spans="1:63">
      <c r="A41" s="9">
        <v>1</v>
      </c>
      <c r="B41" s="85" t="s">
        <v>225</v>
      </c>
      <c r="C41" s="9"/>
      <c r="D41" s="24" t="s">
        <v>50</v>
      </c>
      <c r="E41" s="11">
        <v>56</v>
      </c>
      <c r="F41" s="12">
        <f t="shared" si="0"/>
        <v>8</v>
      </c>
      <c r="G41" s="13">
        <f t="shared" si="1"/>
        <v>166.93</v>
      </c>
      <c r="H41" s="14">
        <v>9348.08</v>
      </c>
      <c r="I41" s="15">
        <v>0</v>
      </c>
      <c r="J41" s="15">
        <v>0</v>
      </c>
      <c r="K41" s="15">
        <v>0</v>
      </c>
      <c r="L41" s="15">
        <v>0</v>
      </c>
      <c r="M41" s="15">
        <v>0</v>
      </c>
      <c r="N41" s="15">
        <v>0</v>
      </c>
      <c r="O41" s="15">
        <v>280</v>
      </c>
      <c r="P41" s="15">
        <v>0</v>
      </c>
      <c r="Q41" s="15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26">
        <v>41996</v>
      </c>
      <c r="BI41" s="66">
        <v>42613</v>
      </c>
      <c r="BJ41" s="67">
        <f t="shared" si="2"/>
        <v>617</v>
      </c>
      <c r="BK41" s="86">
        <v>1.49742002063983</v>
      </c>
    </row>
    <row r="42" spans="1:63">
      <c r="A42" s="9">
        <v>1</v>
      </c>
      <c r="B42" s="85" t="s">
        <v>226</v>
      </c>
      <c r="C42" s="9"/>
      <c r="D42" s="24" t="s">
        <v>20</v>
      </c>
      <c r="E42" s="11">
        <v>56</v>
      </c>
      <c r="F42" s="12">
        <f t="shared" si="0"/>
        <v>8</v>
      </c>
      <c r="G42" s="13">
        <f t="shared" si="1"/>
        <v>941.30000000000007</v>
      </c>
      <c r="H42" s="14">
        <v>52712.800000000003</v>
      </c>
      <c r="I42" s="15">
        <v>10354.36</v>
      </c>
      <c r="J42" s="15">
        <v>5271.32</v>
      </c>
      <c r="K42" s="15">
        <v>5271.32</v>
      </c>
      <c r="L42" s="15">
        <v>0</v>
      </c>
      <c r="M42" s="15">
        <v>0</v>
      </c>
      <c r="N42" s="15">
        <v>0</v>
      </c>
      <c r="O42" s="15">
        <v>1162</v>
      </c>
      <c r="P42" s="15">
        <v>0</v>
      </c>
      <c r="Q42" s="15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34">
        <v>40969</v>
      </c>
      <c r="BI42" s="66">
        <v>42613</v>
      </c>
      <c r="BJ42" s="67">
        <f t="shared" si="2"/>
        <v>1644</v>
      </c>
      <c r="BK42" s="86">
        <v>1.4891640866873099</v>
      </c>
    </row>
    <row r="43" spans="1:63">
      <c r="A43" s="9">
        <v>1</v>
      </c>
      <c r="B43" s="85" t="s">
        <v>227</v>
      </c>
      <c r="C43" s="9"/>
      <c r="D43" s="24" t="s">
        <v>51</v>
      </c>
      <c r="E43" s="11">
        <v>56</v>
      </c>
      <c r="F43" s="12">
        <f t="shared" si="0"/>
        <v>8</v>
      </c>
      <c r="G43" s="13">
        <f t="shared" si="1"/>
        <v>175.43</v>
      </c>
      <c r="H43" s="14">
        <v>9824.08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400</v>
      </c>
      <c r="P43" s="15">
        <v>0</v>
      </c>
      <c r="Q43" s="15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26">
        <v>42191</v>
      </c>
      <c r="BI43" s="66">
        <v>42613</v>
      </c>
      <c r="BJ43" s="67">
        <f t="shared" si="2"/>
        <v>422</v>
      </c>
      <c r="BK43" s="86">
        <v>1.48090815273478</v>
      </c>
    </row>
    <row r="44" spans="1:63">
      <c r="A44" s="9">
        <v>1</v>
      </c>
      <c r="B44" s="85" t="s">
        <v>228</v>
      </c>
      <c r="C44" s="9"/>
      <c r="D44" s="24" t="s">
        <v>80</v>
      </c>
      <c r="E44" s="32">
        <v>11</v>
      </c>
      <c r="F44" s="12">
        <f t="shared" si="0"/>
        <v>1.5714285714285714</v>
      </c>
      <c r="G44" s="13">
        <f t="shared" si="1"/>
        <v>123.14545454545454</v>
      </c>
      <c r="H44" s="19">
        <v>1354.6</v>
      </c>
      <c r="I44" s="19">
        <v>315</v>
      </c>
      <c r="J44" s="19">
        <v>117.81</v>
      </c>
      <c r="K44" s="19">
        <v>117.81</v>
      </c>
      <c r="L44" s="19">
        <v>0</v>
      </c>
      <c r="M44" s="19">
        <v>0</v>
      </c>
      <c r="N44" s="19">
        <v>0</v>
      </c>
      <c r="O44" s="19">
        <v>392.5</v>
      </c>
      <c r="P44" s="19">
        <v>0</v>
      </c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26">
        <v>42388</v>
      </c>
      <c r="BI44" s="66">
        <v>42613</v>
      </c>
      <c r="BJ44" s="67">
        <f t="shared" si="2"/>
        <v>225</v>
      </c>
      <c r="BK44" s="86">
        <v>1.4726522187822499</v>
      </c>
    </row>
    <row r="45" spans="1:63">
      <c r="A45" s="9">
        <v>1</v>
      </c>
      <c r="B45" s="85" t="s">
        <v>229</v>
      </c>
      <c r="C45" s="9"/>
      <c r="D45" s="24" t="s">
        <v>52</v>
      </c>
      <c r="E45" s="11">
        <v>56</v>
      </c>
      <c r="F45" s="12">
        <f t="shared" si="0"/>
        <v>8</v>
      </c>
      <c r="G45" s="13">
        <f t="shared" si="1"/>
        <v>343.79</v>
      </c>
      <c r="H45" s="14">
        <v>19252.240000000002</v>
      </c>
      <c r="I45" s="15">
        <v>0</v>
      </c>
      <c r="J45" s="15">
        <v>0</v>
      </c>
      <c r="K45" s="15">
        <v>0</v>
      </c>
      <c r="L45" s="15">
        <v>0</v>
      </c>
      <c r="M45" s="15">
        <v>0</v>
      </c>
      <c r="N45" s="15">
        <v>0</v>
      </c>
      <c r="O45" s="15">
        <v>0</v>
      </c>
      <c r="P45" s="15">
        <v>0</v>
      </c>
      <c r="Q45" s="15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34">
        <v>40287</v>
      </c>
      <c r="BI45" s="66">
        <v>42613</v>
      </c>
      <c r="BJ45" s="67">
        <f t="shared" si="2"/>
        <v>2326</v>
      </c>
      <c r="BK45" s="86">
        <v>1.4643962848297201</v>
      </c>
    </row>
    <row r="46" spans="1:63">
      <c r="A46" s="9">
        <v>1</v>
      </c>
      <c r="B46" s="85" t="s">
        <v>230</v>
      </c>
      <c r="C46" s="9"/>
      <c r="D46" s="24" t="s">
        <v>53</v>
      </c>
      <c r="E46" s="11">
        <v>56</v>
      </c>
      <c r="F46" s="12">
        <f t="shared" si="0"/>
        <v>8</v>
      </c>
      <c r="G46" s="13">
        <f t="shared" si="1"/>
        <v>109.23</v>
      </c>
      <c r="H46" s="14">
        <v>6116.88</v>
      </c>
      <c r="I46" s="15">
        <v>1966.04</v>
      </c>
      <c r="J46" s="15">
        <v>611.67999999999995</v>
      </c>
      <c r="K46" s="15">
        <v>611.67999999999995</v>
      </c>
      <c r="L46" s="15">
        <v>0</v>
      </c>
      <c r="M46" s="15">
        <v>0</v>
      </c>
      <c r="N46" s="15">
        <v>777</v>
      </c>
      <c r="O46" s="15">
        <v>1570</v>
      </c>
      <c r="P46" s="15">
        <v>0</v>
      </c>
      <c r="Q46" s="15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6">
        <v>37865</v>
      </c>
      <c r="BI46" s="66">
        <v>42613</v>
      </c>
      <c r="BJ46" s="67">
        <f t="shared" si="2"/>
        <v>4748</v>
      </c>
      <c r="BK46" s="86">
        <v>1.45614035087719</v>
      </c>
    </row>
    <row r="47" spans="1:63">
      <c r="A47" s="9">
        <v>1</v>
      </c>
      <c r="B47" s="85" t="s">
        <v>231</v>
      </c>
      <c r="C47" s="9"/>
      <c r="D47" s="24" t="s">
        <v>31</v>
      </c>
      <c r="E47" s="11">
        <v>55</v>
      </c>
      <c r="F47" s="12">
        <f t="shared" si="0"/>
        <v>7.8571428571428568</v>
      </c>
      <c r="G47" s="13">
        <f t="shared" si="1"/>
        <v>87.079272727272723</v>
      </c>
      <c r="H47" s="14">
        <v>4789.3599999999997</v>
      </c>
      <c r="I47" s="15">
        <v>0</v>
      </c>
      <c r="J47" s="15">
        <v>487.68</v>
      </c>
      <c r="K47" s="15">
        <v>487.68</v>
      </c>
      <c r="L47" s="15">
        <v>0</v>
      </c>
      <c r="M47" s="15">
        <v>0</v>
      </c>
      <c r="N47" s="15">
        <v>0</v>
      </c>
      <c r="O47" s="15">
        <v>1570</v>
      </c>
      <c r="P47" s="15">
        <v>0</v>
      </c>
      <c r="Q47" s="15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47">
        <v>41541</v>
      </c>
      <c r="BI47" s="66">
        <v>42613</v>
      </c>
      <c r="BJ47" s="67">
        <f t="shared" si="2"/>
        <v>1072</v>
      </c>
      <c r="BK47" s="86">
        <v>1.4478844169246601</v>
      </c>
    </row>
    <row r="48" spans="1:63">
      <c r="A48" s="9">
        <v>1</v>
      </c>
      <c r="B48" s="85" t="s">
        <v>232</v>
      </c>
      <c r="C48" s="9"/>
      <c r="D48" s="24" t="s">
        <v>54</v>
      </c>
      <c r="E48" s="11">
        <v>56</v>
      </c>
      <c r="F48" s="12">
        <f t="shared" si="0"/>
        <v>8</v>
      </c>
      <c r="G48" s="13">
        <f t="shared" si="1"/>
        <v>81.100000000000009</v>
      </c>
      <c r="H48" s="14">
        <v>4541.6000000000004</v>
      </c>
      <c r="I48" s="15">
        <v>1216.56</v>
      </c>
      <c r="J48" s="15">
        <v>454.2</v>
      </c>
      <c r="K48" s="15">
        <v>454.2</v>
      </c>
      <c r="L48" s="15">
        <v>0</v>
      </c>
      <c r="M48" s="15">
        <v>0</v>
      </c>
      <c r="N48" s="15">
        <v>0</v>
      </c>
      <c r="O48" s="15">
        <v>1570</v>
      </c>
      <c r="P48" s="15">
        <v>0</v>
      </c>
      <c r="Q48" s="15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31">
        <v>40446</v>
      </c>
      <c r="BI48" s="66">
        <v>42613</v>
      </c>
      <c r="BJ48" s="67">
        <f t="shared" si="2"/>
        <v>2167</v>
      </c>
      <c r="BK48" s="86">
        <v>1.43962848297214</v>
      </c>
    </row>
    <row r="49" spans="1:63">
      <c r="A49" s="9">
        <v>1</v>
      </c>
      <c r="B49" s="85" t="s">
        <v>233</v>
      </c>
      <c r="C49" s="9"/>
      <c r="D49" s="24" t="s">
        <v>81</v>
      </c>
      <c r="E49" s="20">
        <v>51</v>
      </c>
      <c r="F49" s="12">
        <f t="shared" si="0"/>
        <v>7.2857142857142856</v>
      </c>
      <c r="G49" s="13">
        <f t="shared" si="1"/>
        <v>125.2349019607843</v>
      </c>
      <c r="H49" s="14">
        <v>6386.98</v>
      </c>
      <c r="I49" s="15">
        <v>1709.12</v>
      </c>
      <c r="J49" s="15">
        <v>638.91999999999996</v>
      </c>
      <c r="K49" s="15">
        <v>638.91999999999996</v>
      </c>
      <c r="L49" s="15">
        <v>0</v>
      </c>
      <c r="M49" s="15">
        <v>0</v>
      </c>
      <c r="N49" s="15">
        <v>0</v>
      </c>
      <c r="O49" s="15">
        <v>0</v>
      </c>
      <c r="P49" s="15">
        <v>0</v>
      </c>
      <c r="Q49" s="15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26">
        <v>42376</v>
      </c>
      <c r="BI49" s="66">
        <v>42613</v>
      </c>
      <c r="BJ49" s="67">
        <f t="shared" si="2"/>
        <v>237</v>
      </c>
      <c r="BK49" s="86">
        <v>1.4313725490196101</v>
      </c>
    </row>
    <row r="50" spans="1:63">
      <c r="A50" s="9">
        <v>1</v>
      </c>
      <c r="B50" s="85" t="s">
        <v>234</v>
      </c>
      <c r="C50" s="9"/>
      <c r="D50" s="24" t="s">
        <v>12</v>
      </c>
      <c r="E50" s="11">
        <v>56</v>
      </c>
      <c r="F50" s="12">
        <f t="shared" si="0"/>
        <v>8</v>
      </c>
      <c r="G50" s="13">
        <f t="shared" si="1"/>
        <v>304.63</v>
      </c>
      <c r="H50" s="14">
        <v>17059.28</v>
      </c>
      <c r="I50" s="15">
        <v>0</v>
      </c>
      <c r="J50" s="15">
        <v>0</v>
      </c>
      <c r="K50" s="15">
        <v>0</v>
      </c>
      <c r="L50" s="15">
        <v>0</v>
      </c>
      <c r="M50" s="15">
        <v>0</v>
      </c>
      <c r="N50" s="15">
        <v>0</v>
      </c>
      <c r="O50" s="15">
        <v>0</v>
      </c>
      <c r="P50" s="15">
        <v>0</v>
      </c>
      <c r="Q50" s="15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31">
        <v>40728</v>
      </c>
      <c r="BI50" s="66">
        <v>42613</v>
      </c>
      <c r="BJ50" s="67">
        <f t="shared" si="2"/>
        <v>1885</v>
      </c>
      <c r="BK50" s="86">
        <v>1.42311661506708</v>
      </c>
    </row>
    <row r="51" spans="1:63">
      <c r="A51" s="9">
        <v>1</v>
      </c>
      <c r="B51" s="85" t="s">
        <v>235</v>
      </c>
      <c r="C51" s="9"/>
      <c r="D51" s="24" t="s">
        <v>55</v>
      </c>
      <c r="E51" s="11">
        <v>56</v>
      </c>
      <c r="F51" s="12">
        <f t="shared" si="0"/>
        <v>8</v>
      </c>
      <c r="G51" s="13">
        <f t="shared" si="1"/>
        <v>103.14</v>
      </c>
      <c r="H51" s="14">
        <v>5775.84</v>
      </c>
      <c r="I51" s="15">
        <v>1856.52</v>
      </c>
      <c r="J51" s="15">
        <v>577.6</v>
      </c>
      <c r="K51" s="15">
        <v>577.6</v>
      </c>
      <c r="L51" s="15">
        <v>0</v>
      </c>
      <c r="M51" s="15">
        <v>0</v>
      </c>
      <c r="N51" s="15">
        <v>0</v>
      </c>
      <c r="O51" s="15">
        <v>1570</v>
      </c>
      <c r="P51" s="15">
        <v>0</v>
      </c>
      <c r="Q51" s="15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6">
        <v>39860</v>
      </c>
      <c r="BI51" s="66">
        <v>42613</v>
      </c>
      <c r="BJ51" s="67">
        <f t="shared" si="2"/>
        <v>2753</v>
      </c>
      <c r="BK51" s="86">
        <v>1.4148606811145501</v>
      </c>
    </row>
    <row r="52" spans="1:63">
      <c r="A52" s="9">
        <v>1</v>
      </c>
      <c r="B52" s="85" t="s">
        <v>236</v>
      </c>
      <c r="C52" s="9"/>
      <c r="D52" s="29" t="s">
        <v>85</v>
      </c>
      <c r="E52" s="32">
        <v>9</v>
      </c>
      <c r="F52" s="12">
        <f t="shared" si="0"/>
        <v>1.2857142857142858</v>
      </c>
      <c r="G52" s="13">
        <f t="shared" si="1"/>
        <v>90.839999999999989</v>
      </c>
      <c r="H52" s="14">
        <v>817.56</v>
      </c>
      <c r="I52" s="15">
        <v>0</v>
      </c>
      <c r="J52" s="15">
        <v>0</v>
      </c>
      <c r="K52" s="15">
        <v>0</v>
      </c>
      <c r="L52" s="15">
        <v>0</v>
      </c>
      <c r="M52" s="15">
        <v>0</v>
      </c>
      <c r="N52" s="15">
        <v>0</v>
      </c>
      <c r="O52" s="15">
        <v>149</v>
      </c>
      <c r="P52" s="15">
        <v>0</v>
      </c>
      <c r="Q52" s="15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26">
        <v>42387</v>
      </c>
      <c r="BI52" s="66">
        <v>42613</v>
      </c>
      <c r="BJ52" s="67">
        <f t="shared" si="2"/>
        <v>226</v>
      </c>
      <c r="BK52" s="86">
        <v>1.40660474716202</v>
      </c>
    </row>
    <row r="53" spans="1:63">
      <c r="A53" s="9">
        <v>1</v>
      </c>
      <c r="B53" s="85" t="s">
        <v>237</v>
      </c>
      <c r="C53" s="9"/>
      <c r="D53" s="24" t="s">
        <v>56</v>
      </c>
      <c r="E53" s="11">
        <v>56</v>
      </c>
      <c r="F53" s="12">
        <f t="shared" si="0"/>
        <v>8</v>
      </c>
      <c r="G53" s="13">
        <f t="shared" si="1"/>
        <v>95.679999999999993</v>
      </c>
      <c r="H53" s="14">
        <v>5358.08</v>
      </c>
      <c r="I53" s="15">
        <v>0</v>
      </c>
      <c r="J53" s="15">
        <v>535.79999999999995</v>
      </c>
      <c r="K53" s="15">
        <v>535.79999999999995</v>
      </c>
      <c r="L53" s="15">
        <v>0</v>
      </c>
      <c r="M53" s="15">
        <v>0</v>
      </c>
      <c r="N53" s="15">
        <v>0</v>
      </c>
      <c r="O53" s="15">
        <v>1012</v>
      </c>
      <c r="P53" s="15">
        <v>0</v>
      </c>
      <c r="Q53" s="15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26">
        <v>42094</v>
      </c>
      <c r="BI53" s="66">
        <v>42613</v>
      </c>
      <c r="BJ53" s="67">
        <f t="shared" si="2"/>
        <v>519</v>
      </c>
      <c r="BK53" s="86">
        <v>1.3983488132094899</v>
      </c>
    </row>
    <row r="54" spans="1:63">
      <c r="A54" s="9">
        <v>1</v>
      </c>
      <c r="B54" s="85" t="s">
        <v>238</v>
      </c>
      <c r="C54" s="9"/>
      <c r="D54" s="24" t="s">
        <v>57</v>
      </c>
      <c r="E54" s="11">
        <v>56</v>
      </c>
      <c r="F54" s="12">
        <f t="shared" si="0"/>
        <v>8</v>
      </c>
      <c r="G54" s="13">
        <f t="shared" si="1"/>
        <v>102.72</v>
      </c>
      <c r="H54" s="14">
        <v>5752.32</v>
      </c>
      <c r="I54" s="15">
        <v>0</v>
      </c>
      <c r="J54" s="15">
        <v>575.24</v>
      </c>
      <c r="K54" s="15">
        <v>575.24</v>
      </c>
      <c r="L54" s="15">
        <v>0</v>
      </c>
      <c r="M54" s="15">
        <v>0</v>
      </c>
      <c r="N54" s="15">
        <v>0</v>
      </c>
      <c r="O54" s="15">
        <v>1570</v>
      </c>
      <c r="P54" s="15">
        <v>0</v>
      </c>
      <c r="Q54" s="15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31">
        <v>40833</v>
      </c>
      <c r="BI54" s="66">
        <v>42613</v>
      </c>
      <c r="BJ54" s="67">
        <f t="shared" si="2"/>
        <v>1780</v>
      </c>
      <c r="BK54" s="86">
        <v>1.39009287925697</v>
      </c>
    </row>
    <row r="55" spans="1:63">
      <c r="A55" s="9">
        <v>1</v>
      </c>
      <c r="B55" s="85" t="s">
        <v>239</v>
      </c>
      <c r="C55" s="9"/>
      <c r="D55" s="24" t="s">
        <v>73</v>
      </c>
      <c r="E55" s="11">
        <v>56</v>
      </c>
      <c r="F55" s="12">
        <f t="shared" si="0"/>
        <v>8</v>
      </c>
      <c r="G55" s="13">
        <f t="shared" si="1"/>
        <v>134</v>
      </c>
      <c r="H55" s="14">
        <v>7504</v>
      </c>
      <c r="I55" s="15">
        <v>0</v>
      </c>
      <c r="J55" s="15">
        <v>0</v>
      </c>
      <c r="K55" s="15">
        <v>0</v>
      </c>
      <c r="L55" s="15">
        <v>0</v>
      </c>
      <c r="M55" s="15">
        <v>0</v>
      </c>
      <c r="N55" s="15">
        <v>0</v>
      </c>
      <c r="O55" s="15">
        <v>0</v>
      </c>
      <c r="P55" s="15">
        <v>0</v>
      </c>
      <c r="Q55" s="15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26">
        <v>42233</v>
      </c>
      <c r="BI55" s="66">
        <v>42613</v>
      </c>
      <c r="BJ55" s="67">
        <f t="shared" si="2"/>
        <v>380</v>
      </c>
      <c r="BK55" s="86">
        <v>1.3818369453044399</v>
      </c>
    </row>
    <row r="56" spans="1:63">
      <c r="A56" s="9">
        <v>1</v>
      </c>
      <c r="B56" s="85" t="s">
        <v>240</v>
      </c>
      <c r="C56" s="9"/>
      <c r="D56" s="24" t="s">
        <v>58</v>
      </c>
      <c r="E56" s="11">
        <v>56</v>
      </c>
      <c r="F56" s="12">
        <f t="shared" si="0"/>
        <v>8</v>
      </c>
      <c r="G56" s="13">
        <f t="shared" si="1"/>
        <v>408.5</v>
      </c>
      <c r="H56" s="14">
        <v>22876</v>
      </c>
      <c r="I56" s="15">
        <v>1225.52</v>
      </c>
      <c r="J56" s="15">
        <v>0</v>
      </c>
      <c r="K56" s="15">
        <v>0</v>
      </c>
      <c r="L56" s="15">
        <v>0</v>
      </c>
      <c r="M56" s="15">
        <v>0</v>
      </c>
      <c r="N56" s="15">
        <v>1763.4</v>
      </c>
      <c r="O56" s="15">
        <v>1549.2</v>
      </c>
      <c r="P56" s="15">
        <v>0</v>
      </c>
      <c r="Q56" s="15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6">
        <v>37982</v>
      </c>
      <c r="BI56" s="66">
        <v>42613</v>
      </c>
      <c r="BJ56" s="67">
        <f t="shared" si="2"/>
        <v>4631</v>
      </c>
      <c r="BK56" s="86">
        <v>1.37358101135191</v>
      </c>
    </row>
    <row r="57" spans="1:63">
      <c r="A57" s="9">
        <v>1</v>
      </c>
      <c r="B57" s="85" t="s">
        <v>241</v>
      </c>
      <c r="C57" s="9"/>
      <c r="D57" s="24" t="s">
        <v>59</v>
      </c>
      <c r="E57" s="36">
        <v>56</v>
      </c>
      <c r="F57" s="12">
        <f t="shared" si="0"/>
        <v>8</v>
      </c>
      <c r="G57" s="13">
        <f t="shared" si="1"/>
        <v>120.26</v>
      </c>
      <c r="H57" s="14">
        <v>6734.56</v>
      </c>
      <c r="I57" s="15">
        <v>2164.64</v>
      </c>
      <c r="J57" s="15">
        <v>673.44</v>
      </c>
      <c r="K57" s="15">
        <v>673.44</v>
      </c>
      <c r="L57" s="15">
        <v>0</v>
      </c>
      <c r="M57" s="15">
        <v>0</v>
      </c>
      <c r="N57" s="15">
        <v>0</v>
      </c>
      <c r="O57" s="15">
        <v>1570</v>
      </c>
      <c r="P57" s="15">
        <v>0</v>
      </c>
      <c r="Q57" s="15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31">
        <v>37088</v>
      </c>
      <c r="BI57" s="66">
        <v>42613</v>
      </c>
      <c r="BJ57" s="67">
        <f t="shared" si="2"/>
        <v>5525</v>
      </c>
      <c r="BK57" s="86">
        <v>1.3653250773993799</v>
      </c>
    </row>
    <row r="58" spans="1:63">
      <c r="A58" s="9">
        <v>1</v>
      </c>
      <c r="B58" s="85" t="s">
        <v>242</v>
      </c>
      <c r="C58" s="9"/>
      <c r="D58" s="24" t="s">
        <v>60</v>
      </c>
      <c r="E58" s="36">
        <v>14</v>
      </c>
      <c r="F58" s="12">
        <f t="shared" si="0"/>
        <v>2</v>
      </c>
      <c r="G58" s="13">
        <f t="shared" si="1"/>
        <v>310.47499999999997</v>
      </c>
      <c r="H58" s="19">
        <v>4346.6499999999996</v>
      </c>
      <c r="I58" s="19">
        <v>298.58999999999997</v>
      </c>
      <c r="J58" s="19">
        <v>334.42</v>
      </c>
      <c r="K58" s="19">
        <v>334.42</v>
      </c>
      <c r="L58" s="19">
        <v>2078.19</v>
      </c>
      <c r="M58" s="19">
        <v>247.19</v>
      </c>
      <c r="N58" s="19">
        <v>519.54999999999995</v>
      </c>
      <c r="O58" s="19">
        <v>366.85</v>
      </c>
      <c r="P58" s="19">
        <v>30074.27</v>
      </c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34">
        <v>41428</v>
      </c>
      <c r="BI58" s="66">
        <v>42613</v>
      </c>
      <c r="BJ58" s="67">
        <f t="shared" si="2"/>
        <v>1185</v>
      </c>
      <c r="BK58" s="86">
        <v>1.35706914344685</v>
      </c>
    </row>
    <row r="59" spans="1:63">
      <c r="A59" s="9">
        <v>1</v>
      </c>
      <c r="B59" s="85" t="s">
        <v>243</v>
      </c>
      <c r="C59" s="9"/>
      <c r="D59" s="24" t="s">
        <v>32</v>
      </c>
      <c r="E59" s="11">
        <v>56</v>
      </c>
      <c r="F59" s="12">
        <f t="shared" si="0"/>
        <v>8</v>
      </c>
      <c r="G59" s="13">
        <f t="shared" si="1"/>
        <v>149.82</v>
      </c>
      <c r="H59" s="14">
        <v>8389.92</v>
      </c>
      <c r="I59" s="15">
        <v>1348.36</v>
      </c>
      <c r="J59" s="15">
        <v>839.36</v>
      </c>
      <c r="K59" s="15">
        <v>838.96</v>
      </c>
      <c r="L59" s="15">
        <v>0</v>
      </c>
      <c r="M59" s="15">
        <v>0</v>
      </c>
      <c r="N59" s="15">
        <v>0</v>
      </c>
      <c r="O59" s="15">
        <v>1558</v>
      </c>
      <c r="P59" s="15">
        <v>0</v>
      </c>
      <c r="Q59" s="15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34">
        <v>41337</v>
      </c>
      <c r="BI59" s="66">
        <v>42613</v>
      </c>
      <c r="BJ59" s="67">
        <f t="shared" si="2"/>
        <v>1276</v>
      </c>
      <c r="BK59" s="86">
        <v>1.3488132094943199</v>
      </c>
    </row>
    <row r="60" spans="1:63">
      <c r="A60" s="9">
        <v>1</v>
      </c>
      <c r="B60" s="85" t="s">
        <v>244</v>
      </c>
      <c r="C60" s="9"/>
      <c r="D60" s="24" t="s">
        <v>21</v>
      </c>
      <c r="E60" s="11">
        <v>56</v>
      </c>
      <c r="F60" s="12">
        <f t="shared" si="0"/>
        <v>8</v>
      </c>
      <c r="G60" s="13">
        <f t="shared" si="1"/>
        <v>204.68</v>
      </c>
      <c r="H60" s="14">
        <v>11462.08</v>
      </c>
      <c r="I60" s="15">
        <v>1228.08</v>
      </c>
      <c r="J60" s="15">
        <v>1146.24</v>
      </c>
      <c r="K60" s="15">
        <v>1146.24</v>
      </c>
      <c r="L60" s="15">
        <v>0</v>
      </c>
      <c r="M60" s="15">
        <v>0</v>
      </c>
      <c r="N60" s="15">
        <v>0</v>
      </c>
      <c r="O60" s="15">
        <v>1570</v>
      </c>
      <c r="P60" s="15">
        <v>0</v>
      </c>
      <c r="Q60" s="15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31">
        <v>39881</v>
      </c>
      <c r="BI60" s="66">
        <v>42613</v>
      </c>
      <c r="BJ60" s="67">
        <f t="shared" si="2"/>
        <v>2732</v>
      </c>
      <c r="BK60" s="86">
        <v>1.3405572755418</v>
      </c>
    </row>
    <row r="61" spans="1:63">
      <c r="A61" s="9">
        <v>1</v>
      </c>
      <c r="B61" s="85" t="s">
        <v>245</v>
      </c>
      <c r="C61" s="9"/>
      <c r="D61" s="24" t="s">
        <v>61</v>
      </c>
      <c r="E61" s="11">
        <v>56</v>
      </c>
      <c r="F61" s="12">
        <f t="shared" si="0"/>
        <v>8</v>
      </c>
      <c r="G61" s="13">
        <f t="shared" si="1"/>
        <v>130.41</v>
      </c>
      <c r="H61" s="14">
        <v>7302.96</v>
      </c>
      <c r="I61" s="15">
        <v>2331.44</v>
      </c>
      <c r="J61" s="15">
        <v>730.32</v>
      </c>
      <c r="K61" s="15">
        <v>730.32</v>
      </c>
      <c r="L61" s="15">
        <v>0</v>
      </c>
      <c r="M61" s="15">
        <v>0</v>
      </c>
      <c r="N61" s="15">
        <v>0</v>
      </c>
      <c r="O61" s="15">
        <v>1570</v>
      </c>
      <c r="P61" s="15">
        <v>0</v>
      </c>
      <c r="Q61" s="15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49">
        <v>41471</v>
      </c>
      <c r="BI61" s="66">
        <v>42613</v>
      </c>
      <c r="BJ61" s="67">
        <f t="shared" si="2"/>
        <v>1142</v>
      </c>
      <c r="BK61" s="86">
        <v>1.3323013415892699</v>
      </c>
    </row>
    <row r="62" spans="1:63">
      <c r="A62" s="9">
        <v>1</v>
      </c>
      <c r="B62" s="85" t="s">
        <v>246</v>
      </c>
      <c r="C62" s="9"/>
      <c r="D62" s="24" t="s">
        <v>62</v>
      </c>
      <c r="E62" s="36">
        <v>52</v>
      </c>
      <c r="F62" s="12">
        <f t="shared" si="0"/>
        <v>7.4285714285714288</v>
      </c>
      <c r="G62" s="13">
        <f t="shared" si="1"/>
        <v>83.577692307692303</v>
      </c>
      <c r="H62" s="14">
        <v>4346.04</v>
      </c>
      <c r="I62" s="15">
        <v>1695.28</v>
      </c>
      <c r="J62" s="15">
        <v>527.44000000000005</v>
      </c>
      <c r="K62" s="15">
        <v>527.44000000000005</v>
      </c>
      <c r="L62" s="15">
        <v>0</v>
      </c>
      <c r="M62" s="15">
        <v>0</v>
      </c>
      <c r="N62" s="15">
        <v>0</v>
      </c>
      <c r="O62" s="15">
        <v>1570</v>
      </c>
      <c r="P62" s="15">
        <v>0</v>
      </c>
      <c r="Q62" s="15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31">
        <v>40073</v>
      </c>
      <c r="BI62" s="66">
        <v>42613</v>
      </c>
      <c r="BJ62" s="67">
        <f t="shared" si="2"/>
        <v>2540</v>
      </c>
      <c r="BK62" s="86">
        <v>1.3240454076367401</v>
      </c>
    </row>
    <row r="63" spans="1:63">
      <c r="A63" s="9">
        <v>1</v>
      </c>
      <c r="B63" s="85" t="s">
        <v>247</v>
      </c>
      <c r="C63" s="9"/>
      <c r="D63" s="24" t="s">
        <v>19</v>
      </c>
      <c r="E63" s="11">
        <v>56</v>
      </c>
      <c r="F63" s="12">
        <f t="shared" si="0"/>
        <v>8</v>
      </c>
      <c r="G63" s="13">
        <f t="shared" si="1"/>
        <v>357.21</v>
      </c>
      <c r="H63" s="14">
        <v>20003.759999999998</v>
      </c>
      <c r="I63" s="15">
        <v>6429.72</v>
      </c>
      <c r="J63" s="15">
        <v>2000.36</v>
      </c>
      <c r="K63" s="15">
        <v>2000.36</v>
      </c>
      <c r="L63" s="15">
        <v>0</v>
      </c>
      <c r="M63" s="15">
        <v>0</v>
      </c>
      <c r="N63" s="15">
        <v>0</v>
      </c>
      <c r="O63" s="15">
        <v>1570</v>
      </c>
      <c r="P63" s="15">
        <v>0</v>
      </c>
      <c r="Q63" s="15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31">
        <v>37389</v>
      </c>
      <c r="BI63" s="66">
        <v>42613</v>
      </c>
      <c r="BJ63" s="67">
        <f t="shared" si="2"/>
        <v>5224</v>
      </c>
      <c r="BK63" s="86">
        <v>1.31578947368421</v>
      </c>
    </row>
    <row r="64" spans="1:63">
      <c r="A64" s="9">
        <v>1</v>
      </c>
      <c r="B64" s="85" t="s">
        <v>248</v>
      </c>
      <c r="C64" s="9"/>
      <c r="D64" s="24" t="s">
        <v>76</v>
      </c>
      <c r="E64" s="32">
        <v>28</v>
      </c>
      <c r="F64" s="12">
        <f t="shared" si="0"/>
        <v>4</v>
      </c>
      <c r="G64" s="13">
        <f t="shared" si="1"/>
        <v>133.94999999999999</v>
      </c>
      <c r="H64" s="19">
        <v>3750.6</v>
      </c>
      <c r="I64" s="18">
        <v>502.31</v>
      </c>
      <c r="J64" s="18">
        <v>187.53</v>
      </c>
      <c r="K64" s="18">
        <v>187.53</v>
      </c>
      <c r="L64" s="18">
        <v>187.12</v>
      </c>
      <c r="M64" s="19">
        <v>148.6</v>
      </c>
      <c r="N64" s="19">
        <v>46.78</v>
      </c>
      <c r="O64" s="18">
        <v>392.5</v>
      </c>
      <c r="P64" s="19">
        <v>0</v>
      </c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26">
        <v>42311</v>
      </c>
      <c r="BI64" s="66">
        <v>42613</v>
      </c>
      <c r="BJ64" s="67">
        <f t="shared" si="2"/>
        <v>302</v>
      </c>
      <c r="BK64" s="86">
        <v>1.3075335397316801</v>
      </c>
    </row>
    <row r="65" spans="1:63">
      <c r="A65" s="9">
        <v>1</v>
      </c>
      <c r="B65" s="85" t="s">
        <v>249</v>
      </c>
      <c r="C65" s="9"/>
      <c r="D65" s="24" t="s">
        <v>23</v>
      </c>
      <c r="E65" s="9">
        <v>56</v>
      </c>
      <c r="F65" s="12">
        <f t="shared" si="0"/>
        <v>8</v>
      </c>
      <c r="G65" s="13">
        <f t="shared" si="1"/>
        <v>834.18999999999994</v>
      </c>
      <c r="H65" s="14">
        <v>46714.64</v>
      </c>
      <c r="I65" s="15">
        <v>0</v>
      </c>
      <c r="J65" s="15">
        <v>0</v>
      </c>
      <c r="K65" s="15">
        <v>0</v>
      </c>
      <c r="L65" s="15">
        <v>0</v>
      </c>
      <c r="M65" s="15">
        <v>0</v>
      </c>
      <c r="N65" s="15">
        <v>0</v>
      </c>
      <c r="O65" s="15">
        <v>0</v>
      </c>
      <c r="P65" s="15">
        <v>0</v>
      </c>
      <c r="Q65" s="15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52">
        <v>39873</v>
      </c>
      <c r="BI65" s="66">
        <v>42613</v>
      </c>
      <c r="BJ65" s="67">
        <f t="shared" si="2"/>
        <v>2740</v>
      </c>
      <c r="BK65" s="86">
        <v>1.29927760577915</v>
      </c>
    </row>
    <row r="66" spans="1:63">
      <c r="A66" s="9">
        <v>1</v>
      </c>
      <c r="B66" s="85" t="s">
        <v>250</v>
      </c>
      <c r="C66" s="9"/>
      <c r="D66" s="24" t="s">
        <v>11</v>
      </c>
      <c r="E66" s="11">
        <v>56</v>
      </c>
      <c r="F66" s="12">
        <f t="shared" si="0"/>
        <v>8</v>
      </c>
      <c r="G66" s="13">
        <f t="shared" si="1"/>
        <v>2287.92</v>
      </c>
      <c r="H66" s="14">
        <v>128123.52</v>
      </c>
      <c r="I66" s="15">
        <v>0</v>
      </c>
      <c r="J66" s="15">
        <v>0</v>
      </c>
      <c r="K66" s="15">
        <v>0</v>
      </c>
      <c r="L66" s="15">
        <v>0</v>
      </c>
      <c r="M66" s="15">
        <v>0</v>
      </c>
      <c r="N66" s="15">
        <v>0</v>
      </c>
      <c r="O66" s="15">
        <v>0</v>
      </c>
      <c r="P66" s="15">
        <v>0</v>
      </c>
      <c r="Q66" s="15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52">
        <v>38953</v>
      </c>
      <c r="BI66" s="66">
        <v>42613</v>
      </c>
      <c r="BJ66" s="67">
        <f t="shared" si="2"/>
        <v>3660</v>
      </c>
      <c r="BK66" s="86">
        <v>1.2910216718266301</v>
      </c>
    </row>
    <row r="67" spans="1:63">
      <c r="A67" s="9">
        <v>2</v>
      </c>
      <c r="B67" s="85" t="s">
        <v>189</v>
      </c>
      <c r="C67" s="9"/>
      <c r="D67" s="24" t="s">
        <v>63</v>
      </c>
      <c r="E67" s="11">
        <v>56</v>
      </c>
      <c r="F67" s="12">
        <f t="shared" si="0"/>
        <v>8</v>
      </c>
      <c r="G67" s="13">
        <f t="shared" si="1"/>
        <v>85.50500000000001</v>
      </c>
      <c r="H67" s="14">
        <v>4788.2800000000007</v>
      </c>
      <c r="I67" s="15">
        <v>1325.04</v>
      </c>
      <c r="J67" s="15">
        <v>494.68</v>
      </c>
      <c r="K67" s="15">
        <v>494.68</v>
      </c>
      <c r="L67" s="15">
        <v>0</v>
      </c>
      <c r="M67" s="15">
        <v>0</v>
      </c>
      <c r="N67" s="15">
        <v>0</v>
      </c>
      <c r="O67" s="15">
        <v>1570</v>
      </c>
      <c r="P67" s="15">
        <v>0</v>
      </c>
      <c r="Q67" s="15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31">
        <v>40738</v>
      </c>
      <c r="BI67" s="66">
        <v>42613</v>
      </c>
      <c r="BJ67" s="67">
        <f t="shared" si="2"/>
        <v>1875</v>
      </c>
      <c r="BK67" s="86">
        <v>1.2827657378741</v>
      </c>
    </row>
    <row r="68" spans="1:63">
      <c r="A68" s="9">
        <v>2</v>
      </c>
      <c r="B68" s="85" t="s">
        <v>190</v>
      </c>
      <c r="C68" s="9"/>
      <c r="D68" s="24" t="s">
        <v>74</v>
      </c>
      <c r="E68" s="9">
        <v>54</v>
      </c>
      <c r="F68" s="12">
        <f t="shared" si="0"/>
        <v>7.7142857142857144</v>
      </c>
      <c r="G68" s="13">
        <f t="shared" si="1"/>
        <v>133.94999999999999</v>
      </c>
      <c r="H68" s="14">
        <v>7233.2999999999993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0</v>
      </c>
      <c r="O68" s="15">
        <v>0</v>
      </c>
      <c r="P68" s="15">
        <v>0</v>
      </c>
      <c r="Q68" s="15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26">
        <v>42249</v>
      </c>
      <c r="BI68" s="66">
        <v>42613</v>
      </c>
      <c r="BJ68" s="67">
        <f t="shared" si="2"/>
        <v>364</v>
      </c>
      <c r="BK68" s="86">
        <v>1.2745098039215701</v>
      </c>
    </row>
    <row r="69" spans="1:63">
      <c r="A69" s="9">
        <v>2</v>
      </c>
      <c r="B69" s="85" t="s">
        <v>191</v>
      </c>
      <c r="C69" s="9"/>
      <c r="D69" s="24" t="s">
        <v>18</v>
      </c>
      <c r="E69" s="36">
        <v>56</v>
      </c>
      <c r="F69" s="12">
        <f t="shared" ref="F69:F132" si="3">+E69/7</f>
        <v>8</v>
      </c>
      <c r="G69" s="13">
        <f t="shared" ref="G69:G132" si="4">+H69/E69</f>
        <v>422.8</v>
      </c>
      <c r="H69" s="14">
        <v>23676.799999999999</v>
      </c>
      <c r="I69" s="15">
        <v>6764.8</v>
      </c>
      <c r="J69" s="15">
        <v>2367.6799999999998</v>
      </c>
      <c r="K69" s="15">
        <v>2367.6799999999998</v>
      </c>
      <c r="L69" s="15">
        <v>0</v>
      </c>
      <c r="M69" s="15">
        <v>0</v>
      </c>
      <c r="N69" s="15">
        <v>0</v>
      </c>
      <c r="O69" s="15">
        <v>1305.8399999999999</v>
      </c>
      <c r="P69" s="15">
        <v>0</v>
      </c>
      <c r="Q69" s="15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31">
        <v>33800</v>
      </c>
      <c r="BI69" s="66">
        <v>42613</v>
      </c>
      <c r="BJ69" s="67">
        <f t="shared" ref="BJ69:BJ132" si="5">+BI69-BH69</f>
        <v>8813</v>
      </c>
      <c r="BK69" s="86">
        <v>1.26625386996904</v>
      </c>
    </row>
    <row r="70" spans="1:63">
      <c r="A70" s="9">
        <v>2</v>
      </c>
      <c r="B70" s="85" t="s">
        <v>192</v>
      </c>
      <c r="C70" s="9"/>
      <c r="D70" s="29" t="s">
        <v>86</v>
      </c>
      <c r="E70" s="32">
        <v>7</v>
      </c>
      <c r="F70" s="12">
        <f t="shared" si="3"/>
        <v>1</v>
      </c>
      <c r="G70" s="13">
        <f t="shared" si="4"/>
        <v>275</v>
      </c>
      <c r="H70" s="14">
        <v>1925</v>
      </c>
      <c r="I70" s="15">
        <v>0</v>
      </c>
      <c r="J70" s="15">
        <v>192.5</v>
      </c>
      <c r="K70" s="15">
        <v>192.5</v>
      </c>
      <c r="L70" s="15">
        <v>0</v>
      </c>
      <c r="M70" s="15">
        <v>0</v>
      </c>
      <c r="N70" s="15">
        <v>0</v>
      </c>
      <c r="O70" s="15">
        <v>158.54</v>
      </c>
      <c r="P70" s="15">
        <v>0</v>
      </c>
      <c r="Q70" s="15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26">
        <v>42387</v>
      </c>
      <c r="BI70" s="66">
        <v>42613</v>
      </c>
      <c r="BJ70" s="67">
        <f t="shared" si="5"/>
        <v>226</v>
      </c>
      <c r="BK70" s="86">
        <v>1.2579979360165101</v>
      </c>
    </row>
    <row r="71" spans="1:63">
      <c r="A71" s="9">
        <v>2</v>
      </c>
      <c r="B71" s="85" t="s">
        <v>193</v>
      </c>
      <c r="C71" s="9"/>
      <c r="D71" s="24" t="s">
        <v>64</v>
      </c>
      <c r="E71" s="9">
        <v>56</v>
      </c>
      <c r="F71" s="12">
        <f t="shared" si="3"/>
        <v>8</v>
      </c>
      <c r="G71" s="13">
        <f t="shared" si="4"/>
        <v>116.7</v>
      </c>
      <c r="H71" s="14">
        <v>6535.2</v>
      </c>
      <c r="I71" s="15">
        <v>816.88</v>
      </c>
      <c r="J71" s="15">
        <v>653.52</v>
      </c>
      <c r="K71" s="15">
        <v>653.52</v>
      </c>
      <c r="L71" s="15">
        <v>0</v>
      </c>
      <c r="M71" s="15">
        <v>0</v>
      </c>
      <c r="N71" s="15">
        <v>273.54000000000002</v>
      </c>
      <c r="O71" s="15">
        <v>1570</v>
      </c>
      <c r="P71" s="15">
        <v>0</v>
      </c>
      <c r="Q71" s="15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26">
        <v>42019</v>
      </c>
      <c r="BI71" s="66">
        <v>42613</v>
      </c>
      <c r="BJ71" s="67">
        <f t="shared" si="5"/>
        <v>594</v>
      </c>
      <c r="BK71" s="86">
        <v>1.24974200206398</v>
      </c>
    </row>
    <row r="72" spans="1:63">
      <c r="A72" s="9">
        <v>2</v>
      </c>
      <c r="B72" s="85" t="s">
        <v>194</v>
      </c>
      <c r="C72" s="9"/>
      <c r="D72" s="29" t="s">
        <v>87</v>
      </c>
      <c r="E72" s="32">
        <v>24</v>
      </c>
      <c r="F72" s="12">
        <f t="shared" si="3"/>
        <v>3.4285714285714284</v>
      </c>
      <c r="G72" s="13">
        <f t="shared" si="4"/>
        <v>115</v>
      </c>
      <c r="H72" s="14">
        <v>2760</v>
      </c>
      <c r="I72" s="15">
        <v>104</v>
      </c>
      <c r="J72" s="15">
        <v>268.8</v>
      </c>
      <c r="K72" s="15">
        <v>268.8</v>
      </c>
      <c r="L72" s="15">
        <v>0</v>
      </c>
      <c r="M72" s="15">
        <v>0</v>
      </c>
      <c r="N72" s="15">
        <v>0</v>
      </c>
      <c r="O72" s="15">
        <v>392.5</v>
      </c>
      <c r="P72" s="15">
        <v>0</v>
      </c>
      <c r="Q72" s="15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26">
        <v>42403</v>
      </c>
      <c r="BI72" s="66">
        <v>42613</v>
      </c>
      <c r="BJ72" s="67">
        <f t="shared" si="5"/>
        <v>210</v>
      </c>
      <c r="BK72" s="86">
        <v>1.2414860681114599</v>
      </c>
    </row>
    <row r="73" spans="1:63">
      <c r="A73" s="9">
        <v>2</v>
      </c>
      <c r="B73" s="85" t="s">
        <v>195</v>
      </c>
      <c r="C73" s="9"/>
      <c r="D73" s="24" t="s">
        <v>14</v>
      </c>
      <c r="E73" s="50">
        <v>56</v>
      </c>
      <c r="F73" s="12">
        <f t="shared" si="3"/>
        <v>8</v>
      </c>
      <c r="G73" s="13">
        <f t="shared" si="4"/>
        <v>133.81</v>
      </c>
      <c r="H73" s="14">
        <v>7493.36</v>
      </c>
      <c r="I73" s="15">
        <v>2408.6</v>
      </c>
      <c r="J73" s="15">
        <v>749.32</v>
      </c>
      <c r="K73" s="15">
        <v>749.32</v>
      </c>
      <c r="L73" s="15">
        <v>0</v>
      </c>
      <c r="M73" s="15">
        <v>0</v>
      </c>
      <c r="N73" s="15">
        <v>0</v>
      </c>
      <c r="O73" s="15">
        <v>1570</v>
      </c>
      <c r="P73" s="15">
        <v>0</v>
      </c>
      <c r="Q73" s="15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31">
        <v>37865</v>
      </c>
      <c r="BI73" s="66">
        <v>42613</v>
      </c>
      <c r="BJ73" s="67">
        <f t="shared" si="5"/>
        <v>4748</v>
      </c>
      <c r="BK73" s="86">
        <v>1.23323013415893</v>
      </c>
    </row>
    <row r="74" spans="1:63">
      <c r="A74" s="9">
        <v>2</v>
      </c>
      <c r="B74" s="85" t="s">
        <v>196</v>
      </c>
      <c r="C74" s="9"/>
      <c r="D74" s="24" t="s">
        <v>65</v>
      </c>
      <c r="E74" s="50">
        <v>56</v>
      </c>
      <c r="F74" s="12">
        <f t="shared" si="3"/>
        <v>8</v>
      </c>
      <c r="G74" s="13">
        <f t="shared" si="4"/>
        <v>128.39000000000001</v>
      </c>
      <c r="H74" s="14">
        <v>7189.84</v>
      </c>
      <c r="I74" s="15">
        <v>0</v>
      </c>
      <c r="J74" s="15">
        <v>719</v>
      </c>
      <c r="K74" s="15">
        <v>719</v>
      </c>
      <c r="L74" s="15">
        <v>0</v>
      </c>
      <c r="M74" s="15">
        <v>0</v>
      </c>
      <c r="N74" s="15">
        <v>0</v>
      </c>
      <c r="O74" s="15">
        <v>672</v>
      </c>
      <c r="P74" s="15">
        <v>0</v>
      </c>
      <c r="Q74" s="15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31">
        <v>36586</v>
      </c>
      <c r="BI74" s="66">
        <v>42613</v>
      </c>
      <c r="BJ74" s="67">
        <f t="shared" si="5"/>
        <v>6027</v>
      </c>
      <c r="BK74" s="86">
        <v>1.2249742002063999</v>
      </c>
    </row>
    <row r="75" spans="1:63">
      <c r="A75" s="9">
        <v>2</v>
      </c>
      <c r="B75" s="85" t="s">
        <v>197</v>
      </c>
      <c r="C75" s="9"/>
      <c r="D75" s="24" t="s">
        <v>66</v>
      </c>
      <c r="E75" s="50">
        <v>56</v>
      </c>
      <c r="F75" s="12">
        <f t="shared" si="3"/>
        <v>8</v>
      </c>
      <c r="G75" s="13">
        <f t="shared" si="4"/>
        <v>106.27</v>
      </c>
      <c r="H75" s="14">
        <v>5951.12</v>
      </c>
      <c r="I75" s="15">
        <v>1594.12</v>
      </c>
      <c r="J75" s="15">
        <v>595.12</v>
      </c>
      <c r="K75" s="15">
        <v>595.12</v>
      </c>
      <c r="L75" s="15">
        <v>0</v>
      </c>
      <c r="M75" s="15">
        <v>0</v>
      </c>
      <c r="N75" s="15">
        <v>0</v>
      </c>
      <c r="O75" s="15">
        <v>1570</v>
      </c>
      <c r="P75" s="15">
        <v>0</v>
      </c>
      <c r="Q75" s="15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26">
        <v>41892</v>
      </c>
      <c r="BI75" s="66">
        <v>42613</v>
      </c>
      <c r="BJ75" s="67">
        <f t="shared" si="5"/>
        <v>721</v>
      </c>
      <c r="BK75" s="86">
        <v>1.21671826625387</v>
      </c>
    </row>
    <row r="76" spans="1:63">
      <c r="A76" s="9">
        <v>2</v>
      </c>
      <c r="B76" s="85" t="s">
        <v>198</v>
      </c>
      <c r="C76" s="9"/>
      <c r="D76" s="24" t="s">
        <v>67</v>
      </c>
      <c r="E76" s="54">
        <v>56</v>
      </c>
      <c r="F76" s="12">
        <f t="shared" si="3"/>
        <v>8</v>
      </c>
      <c r="G76" s="13">
        <f t="shared" si="4"/>
        <v>141.93</v>
      </c>
      <c r="H76" s="14">
        <v>7948.08</v>
      </c>
      <c r="I76" s="15">
        <v>1419.32</v>
      </c>
      <c r="J76" s="15">
        <v>794.8</v>
      </c>
      <c r="K76" s="15">
        <v>794.8</v>
      </c>
      <c r="L76" s="15">
        <v>0</v>
      </c>
      <c r="M76" s="15">
        <v>0</v>
      </c>
      <c r="N76" s="15">
        <v>0</v>
      </c>
      <c r="O76" s="15">
        <v>1452</v>
      </c>
      <c r="P76" s="15">
        <v>0</v>
      </c>
      <c r="Q76" s="15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6">
        <v>36964</v>
      </c>
      <c r="BI76" s="66">
        <v>42613</v>
      </c>
      <c r="BJ76" s="67">
        <f t="shared" si="5"/>
        <v>5649</v>
      </c>
      <c r="BK76" s="86">
        <v>1.2084623323013399</v>
      </c>
    </row>
    <row r="77" spans="1:63">
      <c r="A77" s="9">
        <v>2</v>
      </c>
      <c r="B77" s="85" t="s">
        <v>199</v>
      </c>
      <c r="C77" s="9"/>
      <c r="D77" s="24" t="s">
        <v>68</v>
      </c>
      <c r="E77" s="50">
        <v>56</v>
      </c>
      <c r="F77" s="12">
        <f t="shared" si="3"/>
        <v>8</v>
      </c>
      <c r="G77" s="13">
        <f t="shared" si="4"/>
        <v>131.42000000000002</v>
      </c>
      <c r="H77" s="14">
        <v>7359.52</v>
      </c>
      <c r="I77" s="15">
        <v>1971.24</v>
      </c>
      <c r="J77" s="15">
        <v>735.92</v>
      </c>
      <c r="K77" s="15">
        <v>735.92</v>
      </c>
      <c r="L77" s="15">
        <v>0</v>
      </c>
      <c r="M77" s="15">
        <v>0</v>
      </c>
      <c r="N77" s="15">
        <v>0</v>
      </c>
      <c r="O77" s="15">
        <v>1570</v>
      </c>
      <c r="P77" s="15">
        <v>0</v>
      </c>
      <c r="Q77" s="15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31">
        <v>36495</v>
      </c>
      <c r="BI77" s="66">
        <v>42613</v>
      </c>
      <c r="BJ77" s="67">
        <f t="shared" si="5"/>
        <v>6118</v>
      </c>
      <c r="BK77" s="86">
        <v>1.20020639834881</v>
      </c>
    </row>
    <row r="78" spans="1:63">
      <c r="A78" s="9">
        <v>2</v>
      </c>
      <c r="B78" s="85" t="s">
        <v>200</v>
      </c>
      <c r="C78" s="9"/>
      <c r="D78" s="24" t="s">
        <v>69</v>
      </c>
      <c r="E78" s="50">
        <v>56</v>
      </c>
      <c r="F78" s="12">
        <f t="shared" si="3"/>
        <v>8</v>
      </c>
      <c r="G78" s="13">
        <f t="shared" si="4"/>
        <v>183.88000000000002</v>
      </c>
      <c r="H78" s="14">
        <v>10297.280000000001</v>
      </c>
      <c r="I78" s="15">
        <v>2022.72</v>
      </c>
      <c r="J78" s="15">
        <v>1029.76</v>
      </c>
      <c r="K78" s="15">
        <v>1029.76</v>
      </c>
      <c r="L78" s="15">
        <v>0</v>
      </c>
      <c r="M78" s="15">
        <v>0</v>
      </c>
      <c r="N78" s="15">
        <v>0</v>
      </c>
      <c r="O78" s="15">
        <v>1570</v>
      </c>
      <c r="P78" s="15">
        <v>0</v>
      </c>
      <c r="Q78" s="15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6">
        <v>40679</v>
      </c>
      <c r="BI78" s="66">
        <v>42613</v>
      </c>
      <c r="BJ78" s="67">
        <f t="shared" si="5"/>
        <v>1934</v>
      </c>
      <c r="BK78" s="86">
        <v>1.1919504643962799</v>
      </c>
    </row>
    <row r="79" spans="1:63">
      <c r="A79" s="9">
        <v>2</v>
      </c>
      <c r="B79" s="85" t="s">
        <v>201</v>
      </c>
      <c r="C79" s="9"/>
      <c r="D79" s="24" t="s">
        <v>78</v>
      </c>
      <c r="E79" s="32">
        <v>56</v>
      </c>
      <c r="F79" s="12">
        <f t="shared" si="3"/>
        <v>8</v>
      </c>
      <c r="G79" s="13">
        <f t="shared" si="4"/>
        <v>133.94999999999999</v>
      </c>
      <c r="H79" s="14">
        <v>7501.2</v>
      </c>
      <c r="I79" s="15">
        <v>0</v>
      </c>
      <c r="J79" s="15">
        <v>0</v>
      </c>
      <c r="K79" s="15">
        <v>0</v>
      </c>
      <c r="L79" s="15">
        <v>0</v>
      </c>
      <c r="M79" s="15">
        <v>0</v>
      </c>
      <c r="N79" s="15">
        <v>0</v>
      </c>
      <c r="O79" s="15">
        <v>0</v>
      </c>
      <c r="P79" s="15">
        <v>0</v>
      </c>
      <c r="Q79" s="15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26">
        <v>42311</v>
      </c>
      <c r="BI79" s="66">
        <v>42613</v>
      </c>
      <c r="BJ79" s="67">
        <f t="shared" si="5"/>
        <v>302</v>
      </c>
      <c r="BK79" s="86">
        <v>1.1836945304437601</v>
      </c>
    </row>
    <row r="80" spans="1:63">
      <c r="A80" s="9">
        <v>2</v>
      </c>
      <c r="B80" s="85" t="s">
        <v>202</v>
      </c>
      <c r="C80" s="9"/>
      <c r="D80" s="24" t="s">
        <v>70</v>
      </c>
      <c r="E80" s="56">
        <v>55</v>
      </c>
      <c r="F80" s="12">
        <f t="shared" si="3"/>
        <v>7.8571428571428568</v>
      </c>
      <c r="G80" s="13">
        <f t="shared" si="4"/>
        <v>114.88</v>
      </c>
      <c r="H80" s="14">
        <v>6318.4</v>
      </c>
      <c r="I80" s="15">
        <v>0</v>
      </c>
      <c r="J80" s="15">
        <v>0</v>
      </c>
      <c r="K80" s="15">
        <v>0</v>
      </c>
      <c r="L80" s="15">
        <v>0</v>
      </c>
      <c r="M80" s="15">
        <v>0</v>
      </c>
      <c r="N80" s="15">
        <v>0</v>
      </c>
      <c r="O80" s="15">
        <v>1010</v>
      </c>
      <c r="P80" s="15">
        <v>0</v>
      </c>
      <c r="Q80" s="15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26">
        <v>42102</v>
      </c>
      <c r="BI80" s="66">
        <v>42613</v>
      </c>
      <c r="BJ80" s="67">
        <f t="shared" si="5"/>
        <v>511</v>
      </c>
      <c r="BK80" s="86">
        <v>1.1754385964912299</v>
      </c>
    </row>
    <row r="81" spans="1:63">
      <c r="A81" s="9">
        <v>2</v>
      </c>
      <c r="B81" s="85" t="s">
        <v>203</v>
      </c>
      <c r="C81" s="9"/>
      <c r="D81" s="17" t="s">
        <v>9</v>
      </c>
      <c r="E81" s="9">
        <v>54</v>
      </c>
      <c r="F81" s="12">
        <f t="shared" si="3"/>
        <v>7.7142857142857144</v>
      </c>
      <c r="G81" s="13">
        <f t="shared" si="4"/>
        <v>228.35000000000002</v>
      </c>
      <c r="H81" s="18">
        <v>12330.900000000001</v>
      </c>
      <c r="I81" s="19">
        <v>4110.3599999999997</v>
      </c>
      <c r="J81" s="19">
        <v>1278.8</v>
      </c>
      <c r="K81" s="19">
        <v>1278.8</v>
      </c>
      <c r="L81" s="19">
        <v>0</v>
      </c>
      <c r="M81" s="15">
        <v>0</v>
      </c>
      <c r="N81" s="19">
        <v>0</v>
      </c>
      <c r="O81" s="19">
        <v>1570</v>
      </c>
      <c r="P81" s="7"/>
      <c r="Q81" s="7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6">
        <v>36304</v>
      </c>
      <c r="BI81" s="66">
        <v>42613</v>
      </c>
      <c r="BJ81" s="67">
        <f t="shared" si="5"/>
        <v>6309</v>
      </c>
      <c r="BK81" s="86">
        <v>1.1671826625387001</v>
      </c>
    </row>
    <row r="82" spans="1:63">
      <c r="A82" s="9">
        <v>2</v>
      </c>
      <c r="B82" s="85" t="s">
        <v>204</v>
      </c>
      <c r="C82" s="9"/>
      <c r="D82" s="27" t="s">
        <v>34</v>
      </c>
      <c r="E82" s="9">
        <v>56</v>
      </c>
      <c r="F82" s="12">
        <f t="shared" si="3"/>
        <v>8</v>
      </c>
      <c r="G82" s="13">
        <f t="shared" si="4"/>
        <v>119.98</v>
      </c>
      <c r="H82" s="18">
        <v>6718.88</v>
      </c>
      <c r="I82" s="19">
        <v>719.92</v>
      </c>
      <c r="J82" s="19">
        <v>671.92</v>
      </c>
      <c r="K82" s="19">
        <v>671.92</v>
      </c>
      <c r="L82" s="19">
        <v>0</v>
      </c>
      <c r="M82" s="15">
        <v>0</v>
      </c>
      <c r="N82" s="19">
        <v>0</v>
      </c>
      <c r="O82" s="19">
        <v>1549.2</v>
      </c>
      <c r="P82" s="7"/>
      <c r="Q82" s="7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26">
        <v>42158</v>
      </c>
      <c r="BI82" s="66">
        <v>42613</v>
      </c>
      <c r="BJ82" s="67">
        <f t="shared" si="5"/>
        <v>455</v>
      </c>
      <c r="BK82" s="86">
        <v>1.15892672858617</v>
      </c>
    </row>
    <row r="83" spans="1:63">
      <c r="A83" s="9">
        <v>2</v>
      </c>
      <c r="B83" s="85" t="s">
        <v>205</v>
      </c>
      <c r="C83" s="9"/>
      <c r="D83" s="27" t="s">
        <v>35</v>
      </c>
      <c r="E83" s="9">
        <v>56</v>
      </c>
      <c r="F83" s="12">
        <f t="shared" si="3"/>
        <v>8</v>
      </c>
      <c r="G83" s="13">
        <f t="shared" si="4"/>
        <v>99.99</v>
      </c>
      <c r="H83" s="18">
        <v>5599.44</v>
      </c>
      <c r="I83" s="19">
        <v>499.96</v>
      </c>
      <c r="J83" s="19">
        <v>559.96</v>
      </c>
      <c r="K83" s="19">
        <v>559.96</v>
      </c>
      <c r="L83" s="19">
        <v>0</v>
      </c>
      <c r="M83" s="15">
        <v>0</v>
      </c>
      <c r="N83" s="19">
        <v>0</v>
      </c>
      <c r="O83" s="19">
        <v>1570</v>
      </c>
      <c r="P83" s="7"/>
      <c r="Q83" s="7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6">
        <v>35655</v>
      </c>
      <c r="BI83" s="66">
        <v>42613</v>
      </c>
      <c r="BJ83" s="67">
        <f t="shared" si="5"/>
        <v>6958</v>
      </c>
      <c r="BK83" s="86">
        <v>1.1506707946336401</v>
      </c>
    </row>
    <row r="84" spans="1:63">
      <c r="A84" s="9">
        <v>2</v>
      </c>
      <c r="B84" s="85" t="s">
        <v>206</v>
      </c>
      <c r="C84" s="9"/>
      <c r="D84" s="27" t="s">
        <v>10</v>
      </c>
      <c r="E84" s="9">
        <v>56</v>
      </c>
      <c r="F84" s="12">
        <f t="shared" si="3"/>
        <v>8</v>
      </c>
      <c r="G84" s="13">
        <f t="shared" si="4"/>
        <v>341.09000000000003</v>
      </c>
      <c r="H84" s="18">
        <v>19101.04</v>
      </c>
      <c r="I84" s="19">
        <v>6139.56</v>
      </c>
      <c r="J84" s="19">
        <v>1910</v>
      </c>
      <c r="K84" s="19">
        <v>1910.08</v>
      </c>
      <c r="L84" s="19">
        <v>0</v>
      </c>
      <c r="M84" s="15">
        <v>0</v>
      </c>
      <c r="N84" s="19">
        <v>0</v>
      </c>
      <c r="O84" s="19">
        <v>1570</v>
      </c>
      <c r="P84" s="7"/>
      <c r="Q84" s="7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31">
        <v>32524</v>
      </c>
      <c r="BI84" s="66">
        <v>42613</v>
      </c>
      <c r="BJ84" s="67">
        <f t="shared" si="5"/>
        <v>10089</v>
      </c>
      <c r="BK84" s="86">
        <v>1.14241486068111</v>
      </c>
    </row>
    <row r="85" spans="1:63">
      <c r="A85" s="9">
        <v>2</v>
      </c>
      <c r="B85" s="85" t="s">
        <v>207</v>
      </c>
      <c r="C85" s="9"/>
      <c r="D85" s="27" t="s">
        <v>77</v>
      </c>
      <c r="E85" s="9">
        <v>55</v>
      </c>
      <c r="F85" s="12">
        <f t="shared" si="3"/>
        <v>7.8571428571428568</v>
      </c>
      <c r="G85" s="13">
        <f t="shared" si="4"/>
        <v>133.94999999999999</v>
      </c>
      <c r="H85" s="18">
        <v>7367.25</v>
      </c>
      <c r="I85" s="19">
        <v>0</v>
      </c>
      <c r="J85" s="19">
        <v>0</v>
      </c>
      <c r="K85" s="19">
        <v>0</v>
      </c>
      <c r="L85" s="19">
        <v>0</v>
      </c>
      <c r="M85" s="15">
        <v>0</v>
      </c>
      <c r="N85" s="19">
        <v>0</v>
      </c>
      <c r="O85" s="19">
        <v>0</v>
      </c>
      <c r="P85" s="7"/>
      <c r="Q85" s="7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26">
        <v>41703</v>
      </c>
      <c r="BI85" s="66">
        <v>42613</v>
      </c>
      <c r="BJ85" s="67">
        <f t="shared" si="5"/>
        <v>910</v>
      </c>
      <c r="BK85" s="86">
        <v>1.1341589267285901</v>
      </c>
    </row>
    <row r="86" spans="1:63">
      <c r="A86" s="9">
        <v>2</v>
      </c>
      <c r="B86" s="85" t="s">
        <v>208</v>
      </c>
      <c r="C86" s="9"/>
      <c r="D86" s="27" t="s">
        <v>36</v>
      </c>
      <c r="E86" s="9">
        <v>56</v>
      </c>
      <c r="F86" s="12">
        <f t="shared" si="3"/>
        <v>8</v>
      </c>
      <c r="G86" s="13">
        <f t="shared" si="4"/>
        <v>132.57999999999998</v>
      </c>
      <c r="H86" s="18">
        <v>7424.48</v>
      </c>
      <c r="I86" s="19">
        <v>2386.4</v>
      </c>
      <c r="J86" s="19">
        <v>742.44</v>
      </c>
      <c r="K86" s="19">
        <v>742.44</v>
      </c>
      <c r="L86" s="19">
        <v>0</v>
      </c>
      <c r="M86" s="15">
        <v>0</v>
      </c>
      <c r="N86" s="19">
        <v>0</v>
      </c>
      <c r="O86" s="19">
        <v>1570</v>
      </c>
      <c r="P86" s="7"/>
      <c r="Q86" s="7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34">
        <v>41281</v>
      </c>
      <c r="BI86" s="66">
        <v>42613</v>
      </c>
      <c r="BJ86" s="67">
        <f t="shared" si="5"/>
        <v>1332</v>
      </c>
      <c r="BK86" s="86">
        <v>1.12590299277606</v>
      </c>
    </row>
    <row r="87" spans="1:63">
      <c r="A87" s="9">
        <v>2</v>
      </c>
      <c r="B87" s="85" t="s">
        <v>209</v>
      </c>
      <c r="C87" s="9"/>
      <c r="D87" s="27" t="s">
        <v>6</v>
      </c>
      <c r="E87" s="9">
        <v>56</v>
      </c>
      <c r="F87" s="12">
        <f t="shared" si="3"/>
        <v>8</v>
      </c>
      <c r="G87" s="13">
        <f t="shared" si="4"/>
        <v>129.97999999999999</v>
      </c>
      <c r="H87" s="18">
        <v>7278.88</v>
      </c>
      <c r="I87" s="19">
        <v>2339.56</v>
      </c>
      <c r="J87" s="19">
        <v>727.88</v>
      </c>
      <c r="K87" s="19">
        <v>727.88</v>
      </c>
      <c r="L87" s="19">
        <v>0</v>
      </c>
      <c r="M87" s="15">
        <v>0</v>
      </c>
      <c r="N87" s="19">
        <v>0</v>
      </c>
      <c r="O87" s="19">
        <v>1570</v>
      </c>
      <c r="P87" s="7"/>
      <c r="Q87" s="7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31">
        <v>37789</v>
      </c>
      <c r="BI87" s="66">
        <v>42613</v>
      </c>
      <c r="BJ87" s="67">
        <f t="shared" si="5"/>
        <v>4824</v>
      </c>
      <c r="BK87" s="86">
        <v>1.1176470588235301</v>
      </c>
    </row>
    <row r="88" spans="1:63">
      <c r="A88" s="9">
        <v>2</v>
      </c>
      <c r="B88" s="85" t="s">
        <v>210</v>
      </c>
      <c r="C88" s="9"/>
      <c r="D88" s="24" t="s">
        <v>37</v>
      </c>
      <c r="E88" s="9">
        <v>37</v>
      </c>
      <c r="F88" s="12">
        <f t="shared" si="3"/>
        <v>5.2857142857142856</v>
      </c>
      <c r="G88" s="13">
        <f t="shared" si="4"/>
        <v>103.24054054054054</v>
      </c>
      <c r="H88" s="15">
        <v>3819.9</v>
      </c>
      <c r="I88" s="15">
        <v>0</v>
      </c>
      <c r="J88" s="15">
        <v>144.55000000000001</v>
      </c>
      <c r="K88" s="15">
        <v>144.55000000000001</v>
      </c>
      <c r="L88" s="19">
        <v>2272.1799999999998</v>
      </c>
      <c r="M88" s="19">
        <v>494.86</v>
      </c>
      <c r="N88" s="15">
        <v>568.04</v>
      </c>
      <c r="O88" s="15">
        <v>160</v>
      </c>
      <c r="P88" s="7"/>
      <c r="Q88" s="7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31">
        <v>37432</v>
      </c>
      <c r="BI88" s="66">
        <v>42613</v>
      </c>
      <c r="BJ88" s="67">
        <f t="shared" si="5"/>
        <v>5181</v>
      </c>
      <c r="BK88" s="86">
        <v>1.109391124871</v>
      </c>
    </row>
    <row r="89" spans="1:63">
      <c r="A89" s="9">
        <v>2</v>
      </c>
      <c r="B89" s="85" t="s">
        <v>211</v>
      </c>
      <c r="C89" s="9"/>
      <c r="D89" s="27" t="s">
        <v>38</v>
      </c>
      <c r="E89" s="9">
        <v>56</v>
      </c>
      <c r="F89" s="12">
        <f t="shared" si="3"/>
        <v>8</v>
      </c>
      <c r="G89" s="13">
        <f t="shared" si="4"/>
        <v>101.24</v>
      </c>
      <c r="H89" s="37">
        <v>5669.44</v>
      </c>
      <c r="I89" s="38">
        <v>1518.56</v>
      </c>
      <c r="J89" s="38">
        <v>566.91999999999996</v>
      </c>
      <c r="K89" s="38">
        <v>566.91999999999996</v>
      </c>
      <c r="L89" s="38">
        <v>0</v>
      </c>
      <c r="M89" s="15">
        <v>0</v>
      </c>
      <c r="N89" s="38">
        <v>0</v>
      </c>
      <c r="O89" s="38">
        <v>1570</v>
      </c>
      <c r="P89" s="7"/>
      <c r="Q89" s="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  <c r="BE89" s="37"/>
      <c r="BF89" s="37"/>
      <c r="BG89" s="37"/>
      <c r="BH89" s="34">
        <v>41157</v>
      </c>
      <c r="BI89" s="66">
        <v>42613</v>
      </c>
      <c r="BJ89" s="67">
        <f t="shared" si="5"/>
        <v>1456</v>
      </c>
      <c r="BK89" s="86">
        <v>1.1011351909184699</v>
      </c>
    </row>
    <row r="90" spans="1:63">
      <c r="A90" s="9">
        <v>2</v>
      </c>
      <c r="B90" s="85" t="s">
        <v>212</v>
      </c>
      <c r="C90" s="9"/>
      <c r="D90" s="24" t="s">
        <v>39</v>
      </c>
      <c r="E90" s="9">
        <v>28</v>
      </c>
      <c r="F90" s="12">
        <f t="shared" si="3"/>
        <v>4</v>
      </c>
      <c r="G90" s="13">
        <f t="shared" si="4"/>
        <v>120</v>
      </c>
      <c r="H90" s="15">
        <v>3360</v>
      </c>
      <c r="I90" s="15">
        <v>0</v>
      </c>
      <c r="J90" s="15">
        <v>0</v>
      </c>
      <c r="K90" s="15">
        <v>0</v>
      </c>
      <c r="L90" s="19">
        <v>571.80999999999995</v>
      </c>
      <c r="M90" s="19">
        <v>322.62</v>
      </c>
      <c r="N90" s="15">
        <v>142.94999999999999</v>
      </c>
      <c r="O90" s="15">
        <v>382</v>
      </c>
      <c r="P90" s="7"/>
      <c r="Q90" s="7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30">
        <v>42170</v>
      </c>
      <c r="BI90" s="66">
        <v>42613</v>
      </c>
      <c r="BJ90" s="67">
        <f t="shared" si="5"/>
        <v>443</v>
      </c>
      <c r="BK90" s="86">
        <v>1.09287925696594</v>
      </c>
    </row>
    <row r="91" spans="1:63">
      <c r="A91" s="9">
        <v>2</v>
      </c>
      <c r="B91" s="85" t="s">
        <v>213</v>
      </c>
      <c r="C91" s="9"/>
      <c r="D91" s="27" t="s">
        <v>40</v>
      </c>
      <c r="E91" s="9">
        <v>56</v>
      </c>
      <c r="F91" s="12">
        <f t="shared" si="3"/>
        <v>8</v>
      </c>
      <c r="G91" s="13">
        <f t="shared" si="4"/>
        <v>340.86</v>
      </c>
      <c r="H91" s="18">
        <v>19088.16</v>
      </c>
      <c r="I91" s="19">
        <v>6135.44</v>
      </c>
      <c r="J91" s="19">
        <v>1908.8</v>
      </c>
      <c r="K91" s="19">
        <v>1908.8</v>
      </c>
      <c r="L91" s="19">
        <v>0</v>
      </c>
      <c r="M91" s="15">
        <v>0</v>
      </c>
      <c r="N91" s="19">
        <v>0</v>
      </c>
      <c r="O91" s="19">
        <v>1570</v>
      </c>
      <c r="P91" s="7"/>
      <c r="Q91" s="7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41">
        <v>37202</v>
      </c>
      <c r="BI91" s="66">
        <v>42613</v>
      </c>
      <c r="BJ91" s="67">
        <f t="shared" si="5"/>
        <v>5411</v>
      </c>
      <c r="BK91" s="86">
        <v>1.0846233230134199</v>
      </c>
    </row>
    <row r="92" spans="1:63">
      <c r="A92" s="9">
        <v>2</v>
      </c>
      <c r="B92" s="85" t="s">
        <v>214</v>
      </c>
      <c r="C92" s="9"/>
      <c r="D92" s="27" t="s">
        <v>41</v>
      </c>
      <c r="E92" s="9">
        <v>56</v>
      </c>
      <c r="F92" s="12">
        <f t="shared" si="3"/>
        <v>8</v>
      </c>
      <c r="G92" s="13">
        <f t="shared" si="4"/>
        <v>141.91</v>
      </c>
      <c r="H92" s="18">
        <v>7946.96</v>
      </c>
      <c r="I92" s="19">
        <v>993.36</v>
      </c>
      <c r="J92" s="19">
        <v>794.68</v>
      </c>
      <c r="K92" s="19">
        <v>794.68</v>
      </c>
      <c r="L92" s="19">
        <v>0</v>
      </c>
      <c r="M92" s="15">
        <v>0</v>
      </c>
      <c r="N92" s="19">
        <v>0</v>
      </c>
      <c r="O92" s="19">
        <v>1535.6</v>
      </c>
      <c r="P92" s="7"/>
      <c r="Q92" s="7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31">
        <v>36392</v>
      </c>
      <c r="BI92" s="66">
        <v>42613</v>
      </c>
      <c r="BJ92" s="67">
        <f t="shared" si="5"/>
        <v>6221</v>
      </c>
      <c r="BK92" s="86">
        <v>1.07636738906089</v>
      </c>
    </row>
    <row r="93" spans="1:63">
      <c r="A93" s="9">
        <v>2</v>
      </c>
      <c r="B93" s="85" t="s">
        <v>215</v>
      </c>
      <c r="C93" s="9"/>
      <c r="D93" s="27" t="s">
        <v>42</v>
      </c>
      <c r="E93" s="9">
        <v>56</v>
      </c>
      <c r="F93" s="12">
        <f t="shared" si="3"/>
        <v>8</v>
      </c>
      <c r="G93" s="13">
        <f t="shared" si="4"/>
        <v>114.80999999999999</v>
      </c>
      <c r="H93" s="18">
        <v>6429.36</v>
      </c>
      <c r="I93" s="19">
        <v>0</v>
      </c>
      <c r="J93" s="19">
        <v>0</v>
      </c>
      <c r="K93" s="19">
        <v>0</v>
      </c>
      <c r="L93" s="19">
        <v>0</v>
      </c>
      <c r="M93" s="15">
        <v>0</v>
      </c>
      <c r="N93" s="19">
        <v>200</v>
      </c>
      <c r="O93" s="19">
        <v>1041.5999999999999</v>
      </c>
      <c r="P93" s="7"/>
      <c r="Q93" s="7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26">
        <v>42044</v>
      </c>
      <c r="BI93" s="66">
        <v>42613</v>
      </c>
      <c r="BJ93" s="67">
        <f t="shared" si="5"/>
        <v>569</v>
      </c>
      <c r="BK93" s="86">
        <v>1.0681114551083599</v>
      </c>
    </row>
    <row r="94" spans="1:63">
      <c r="A94" s="9">
        <v>2</v>
      </c>
      <c r="B94" s="85" t="s">
        <v>216</v>
      </c>
      <c r="C94" s="9"/>
      <c r="D94" s="27" t="s">
        <v>88</v>
      </c>
      <c r="E94" s="20">
        <v>26</v>
      </c>
      <c r="F94" s="12">
        <f t="shared" si="3"/>
        <v>3.7142857142857144</v>
      </c>
      <c r="G94" s="13">
        <f t="shared" si="4"/>
        <v>90.83</v>
      </c>
      <c r="H94" s="18">
        <v>2361.58</v>
      </c>
      <c r="I94" s="19">
        <v>510.63</v>
      </c>
      <c r="J94" s="19">
        <v>254.32999999999998</v>
      </c>
      <c r="K94" s="19">
        <v>254.32999999999998</v>
      </c>
      <c r="L94" s="19">
        <v>0</v>
      </c>
      <c r="M94" s="15">
        <v>0</v>
      </c>
      <c r="N94" s="19">
        <v>0</v>
      </c>
      <c r="O94" s="19">
        <v>0</v>
      </c>
      <c r="P94" s="7"/>
      <c r="Q94" s="7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26">
        <v>42465</v>
      </c>
      <c r="BI94" s="66">
        <v>42613</v>
      </c>
      <c r="BJ94" s="67">
        <f t="shared" si="5"/>
        <v>148</v>
      </c>
      <c r="BK94" s="86">
        <v>1.05985552115583</v>
      </c>
    </row>
    <row r="95" spans="1:63">
      <c r="A95" s="9">
        <v>2</v>
      </c>
      <c r="B95" s="85" t="s">
        <v>217</v>
      </c>
      <c r="C95" s="9"/>
      <c r="D95" s="27" t="s">
        <v>27</v>
      </c>
      <c r="E95" s="9">
        <v>56</v>
      </c>
      <c r="F95" s="12">
        <f t="shared" si="3"/>
        <v>8</v>
      </c>
      <c r="G95" s="13">
        <f t="shared" si="4"/>
        <v>193.65</v>
      </c>
      <c r="H95" s="18">
        <v>10844.4</v>
      </c>
      <c r="I95" s="19">
        <v>0</v>
      </c>
      <c r="J95" s="19">
        <v>1084.48</v>
      </c>
      <c r="K95" s="19">
        <v>1084.48</v>
      </c>
      <c r="L95" s="19">
        <v>0</v>
      </c>
      <c r="M95" s="15">
        <v>0</v>
      </c>
      <c r="N95" s="19">
        <v>0</v>
      </c>
      <c r="O95" s="19">
        <v>1570</v>
      </c>
      <c r="P95" s="7"/>
      <c r="Q95" s="7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34">
        <v>41491</v>
      </c>
      <c r="BI95" s="66">
        <v>42613</v>
      </c>
      <c r="BJ95" s="67">
        <f t="shared" si="5"/>
        <v>1122</v>
      </c>
      <c r="BK95" s="86">
        <v>1.0515995872032999</v>
      </c>
    </row>
    <row r="96" spans="1:63">
      <c r="A96" s="9">
        <v>2</v>
      </c>
      <c r="B96" s="85" t="s">
        <v>218</v>
      </c>
      <c r="C96" s="9"/>
      <c r="D96" s="27" t="s">
        <v>28</v>
      </c>
      <c r="E96" s="9">
        <v>56</v>
      </c>
      <c r="F96" s="12">
        <f t="shared" si="3"/>
        <v>8</v>
      </c>
      <c r="G96" s="13">
        <f t="shared" si="4"/>
        <v>205.17000000000002</v>
      </c>
      <c r="H96" s="18">
        <v>11489.52</v>
      </c>
      <c r="I96" s="19">
        <v>820.68</v>
      </c>
      <c r="J96" s="19">
        <v>1148.96</v>
      </c>
      <c r="K96" s="19">
        <v>1148.96</v>
      </c>
      <c r="L96" s="19">
        <v>0</v>
      </c>
      <c r="M96" s="15">
        <v>0</v>
      </c>
      <c r="N96" s="19">
        <v>0</v>
      </c>
      <c r="O96" s="19">
        <v>1434</v>
      </c>
      <c r="P96" s="7"/>
      <c r="Q96" s="7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34">
        <v>41396</v>
      </c>
      <c r="BI96" s="66">
        <v>42613</v>
      </c>
      <c r="BJ96" s="67">
        <f t="shared" si="5"/>
        <v>1217</v>
      </c>
      <c r="BK96" s="86">
        <v>1.0433436532507701</v>
      </c>
    </row>
    <row r="97" spans="1:63">
      <c r="A97" s="9">
        <v>2</v>
      </c>
      <c r="B97" s="85" t="s">
        <v>219</v>
      </c>
      <c r="C97" s="9"/>
      <c r="D97" s="27" t="s">
        <v>15</v>
      </c>
      <c r="E97" s="9">
        <v>56</v>
      </c>
      <c r="F97" s="12">
        <f t="shared" si="3"/>
        <v>8</v>
      </c>
      <c r="G97" s="13">
        <f t="shared" si="4"/>
        <v>142.52000000000001</v>
      </c>
      <c r="H97" s="18">
        <v>7981.12</v>
      </c>
      <c r="I97" s="19">
        <v>2280.4</v>
      </c>
      <c r="J97" s="19">
        <v>798.12</v>
      </c>
      <c r="K97" s="19">
        <v>798.12</v>
      </c>
      <c r="L97" s="19">
        <v>0</v>
      </c>
      <c r="M97" s="15">
        <v>0</v>
      </c>
      <c r="N97" s="19">
        <v>0</v>
      </c>
      <c r="O97" s="19">
        <v>1570</v>
      </c>
      <c r="P97" s="7"/>
      <c r="Q97" s="7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31">
        <v>33584</v>
      </c>
      <c r="BI97" s="66">
        <v>42613</v>
      </c>
      <c r="BJ97" s="67">
        <f t="shared" si="5"/>
        <v>9029</v>
      </c>
      <c r="BK97" s="86">
        <v>1.0350877192982499</v>
      </c>
    </row>
    <row r="98" spans="1:63">
      <c r="A98" s="9">
        <v>2</v>
      </c>
      <c r="B98" s="85" t="s">
        <v>220</v>
      </c>
      <c r="C98" s="9"/>
      <c r="D98" s="27" t="s">
        <v>44</v>
      </c>
      <c r="E98" s="9">
        <v>56</v>
      </c>
      <c r="F98" s="12">
        <f t="shared" si="3"/>
        <v>8</v>
      </c>
      <c r="G98" s="13">
        <f t="shared" si="4"/>
        <v>133.94</v>
      </c>
      <c r="H98" s="18">
        <v>7500.64</v>
      </c>
      <c r="I98" s="19">
        <v>0</v>
      </c>
      <c r="J98" s="19">
        <v>750.08</v>
      </c>
      <c r="K98" s="19">
        <v>750.08</v>
      </c>
      <c r="L98" s="19">
        <v>0</v>
      </c>
      <c r="M98" s="15">
        <v>0</v>
      </c>
      <c r="N98" s="19">
        <v>0</v>
      </c>
      <c r="O98" s="19">
        <v>1376</v>
      </c>
      <c r="P98" s="7"/>
      <c r="Q98" s="7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26">
        <v>41955</v>
      </c>
      <c r="BI98" s="66">
        <v>42613</v>
      </c>
      <c r="BJ98" s="67">
        <f t="shared" si="5"/>
        <v>658</v>
      </c>
      <c r="BK98" s="86">
        <v>1.0268317853457201</v>
      </c>
    </row>
    <row r="99" spans="1:63">
      <c r="A99" s="9">
        <v>2</v>
      </c>
      <c r="B99" s="85" t="s">
        <v>221</v>
      </c>
      <c r="C99" s="9"/>
      <c r="D99" s="27" t="s">
        <v>89</v>
      </c>
      <c r="E99" s="20">
        <v>38</v>
      </c>
      <c r="F99" s="12">
        <f t="shared" si="3"/>
        <v>5.4285714285714288</v>
      </c>
      <c r="G99" s="13">
        <f t="shared" si="4"/>
        <v>90.84</v>
      </c>
      <c r="H99" s="18">
        <v>3451.92</v>
      </c>
      <c r="I99" s="19">
        <v>964.26</v>
      </c>
      <c r="J99" s="19">
        <v>345.18</v>
      </c>
      <c r="K99" s="19">
        <v>345.18</v>
      </c>
      <c r="L99" s="19">
        <v>0</v>
      </c>
      <c r="M99" s="15">
        <v>0</v>
      </c>
      <c r="N99" s="19">
        <v>0</v>
      </c>
      <c r="O99" s="19">
        <v>0</v>
      </c>
      <c r="P99" s="7"/>
      <c r="Q99" s="7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26">
        <v>42445</v>
      </c>
      <c r="BI99" s="66">
        <v>42613</v>
      </c>
      <c r="BJ99" s="67">
        <f t="shared" si="5"/>
        <v>168</v>
      </c>
      <c r="BK99" s="86">
        <v>1.01857585139319</v>
      </c>
    </row>
    <row r="100" spans="1:63">
      <c r="A100" s="9">
        <v>2</v>
      </c>
      <c r="B100" s="85" t="s">
        <v>222</v>
      </c>
      <c r="C100" s="9"/>
      <c r="D100" s="27" t="s">
        <v>75</v>
      </c>
      <c r="E100" s="9">
        <v>55</v>
      </c>
      <c r="F100" s="12">
        <f t="shared" si="3"/>
        <v>7.8571428571428568</v>
      </c>
      <c r="G100" s="13">
        <f t="shared" si="4"/>
        <v>133.93818181818182</v>
      </c>
      <c r="H100" s="18">
        <v>7366.6</v>
      </c>
      <c r="I100" s="19">
        <v>602.65</v>
      </c>
      <c r="J100" s="19">
        <v>750.08</v>
      </c>
      <c r="K100" s="19">
        <v>750.08</v>
      </c>
      <c r="L100" s="19">
        <v>0</v>
      </c>
      <c r="M100" s="15">
        <v>0</v>
      </c>
      <c r="N100" s="19">
        <v>0</v>
      </c>
      <c r="O100" s="19">
        <v>1376</v>
      </c>
      <c r="P100" s="7"/>
      <c r="Q100" s="7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26">
        <v>42191</v>
      </c>
      <c r="BI100" s="66">
        <v>42613</v>
      </c>
      <c r="BJ100" s="67">
        <f t="shared" si="5"/>
        <v>422</v>
      </c>
      <c r="BK100" s="86">
        <v>1.0103199174406601</v>
      </c>
    </row>
    <row r="101" spans="1:63">
      <c r="A101" s="9">
        <v>2</v>
      </c>
      <c r="B101" s="85" t="s">
        <v>223</v>
      </c>
      <c r="C101" s="9"/>
      <c r="D101" s="27" t="s">
        <v>16</v>
      </c>
      <c r="E101" s="9">
        <v>56</v>
      </c>
      <c r="F101" s="12">
        <f t="shared" si="3"/>
        <v>8</v>
      </c>
      <c r="G101" s="13">
        <f t="shared" si="4"/>
        <v>90.460000000000008</v>
      </c>
      <c r="H101" s="18">
        <v>5065.76</v>
      </c>
      <c r="I101" s="19">
        <v>1356.88</v>
      </c>
      <c r="J101" s="19">
        <v>506.56</v>
      </c>
      <c r="K101" s="19">
        <v>506.56</v>
      </c>
      <c r="L101" s="19">
        <v>0</v>
      </c>
      <c r="M101" s="15">
        <v>0</v>
      </c>
      <c r="N101" s="19">
        <v>0</v>
      </c>
      <c r="O101" s="19">
        <v>1570</v>
      </c>
      <c r="P101" s="7"/>
      <c r="Q101" s="7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31">
        <v>37865</v>
      </c>
      <c r="BI101" s="66">
        <v>42613</v>
      </c>
      <c r="BJ101" s="67">
        <f t="shared" si="5"/>
        <v>4748</v>
      </c>
      <c r="BK101" s="86">
        <v>1.00206398348813</v>
      </c>
    </row>
    <row r="102" spans="1:63">
      <c r="A102" s="9">
        <v>2</v>
      </c>
      <c r="B102" s="85" t="s">
        <v>224</v>
      </c>
      <c r="C102" s="9"/>
      <c r="D102" s="27" t="s">
        <v>24</v>
      </c>
      <c r="E102" s="9">
        <v>56</v>
      </c>
      <c r="F102" s="12">
        <f t="shared" si="3"/>
        <v>8</v>
      </c>
      <c r="G102" s="13">
        <f t="shared" si="4"/>
        <v>374</v>
      </c>
      <c r="H102" s="18">
        <v>20944</v>
      </c>
      <c r="I102" s="19">
        <v>0</v>
      </c>
      <c r="J102" s="19">
        <v>0</v>
      </c>
      <c r="K102" s="19">
        <v>0</v>
      </c>
      <c r="L102" s="19">
        <v>0</v>
      </c>
      <c r="M102" s="15">
        <v>0</v>
      </c>
      <c r="N102" s="19">
        <v>1309</v>
      </c>
      <c r="O102" s="19">
        <v>0</v>
      </c>
      <c r="P102" s="7"/>
      <c r="Q102" s="7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34">
        <v>40685</v>
      </c>
      <c r="BI102" s="66">
        <v>42613</v>
      </c>
      <c r="BJ102" s="67">
        <f t="shared" si="5"/>
        <v>1928</v>
      </c>
      <c r="BK102" s="86">
        <v>0.99380804953560398</v>
      </c>
    </row>
    <row r="103" spans="1:63">
      <c r="A103" s="9">
        <v>2</v>
      </c>
      <c r="B103" s="85" t="s">
        <v>225</v>
      </c>
      <c r="C103" s="9"/>
      <c r="D103" s="27" t="s">
        <v>90</v>
      </c>
      <c r="E103" s="20">
        <v>26</v>
      </c>
      <c r="F103" s="12">
        <f t="shared" si="3"/>
        <v>3.7142857142857144</v>
      </c>
      <c r="G103" s="13">
        <f t="shared" si="4"/>
        <v>90.83</v>
      </c>
      <c r="H103" s="18">
        <v>2361.58</v>
      </c>
      <c r="I103" s="19">
        <v>510.63</v>
      </c>
      <c r="J103" s="19">
        <v>254.32999999999998</v>
      </c>
      <c r="K103" s="19">
        <v>254.32999999999998</v>
      </c>
      <c r="L103" s="19">
        <v>0</v>
      </c>
      <c r="M103" s="15">
        <v>0</v>
      </c>
      <c r="N103" s="19">
        <v>0</v>
      </c>
      <c r="O103" s="19">
        <v>0</v>
      </c>
      <c r="P103" s="7"/>
      <c r="Q103" s="7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26">
        <v>42465</v>
      </c>
      <c r="BI103" s="66">
        <v>42613</v>
      </c>
      <c r="BJ103" s="67">
        <f t="shared" si="5"/>
        <v>148</v>
      </c>
      <c r="BK103" s="86">
        <v>0.98555211558307498</v>
      </c>
    </row>
    <row r="104" spans="1:63">
      <c r="A104" s="9">
        <v>2</v>
      </c>
      <c r="B104" s="85" t="s">
        <v>226</v>
      </c>
      <c r="C104" s="9"/>
      <c r="D104" s="27" t="s">
        <v>29</v>
      </c>
      <c r="E104" s="9">
        <v>51</v>
      </c>
      <c r="F104" s="12">
        <f t="shared" si="3"/>
        <v>7.2857142857142856</v>
      </c>
      <c r="G104" s="13">
        <f t="shared" si="4"/>
        <v>89.367647058823536</v>
      </c>
      <c r="H104" s="18">
        <v>4557.75</v>
      </c>
      <c r="I104" s="19">
        <v>1608.64</v>
      </c>
      <c r="J104" s="19">
        <v>500.48</v>
      </c>
      <c r="K104" s="19">
        <v>500.48</v>
      </c>
      <c r="L104" s="19">
        <v>0</v>
      </c>
      <c r="M104" s="15">
        <v>721.46</v>
      </c>
      <c r="N104" s="19">
        <v>0</v>
      </c>
      <c r="O104" s="19">
        <v>1570</v>
      </c>
      <c r="P104" s="7"/>
      <c r="Q104" s="7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43">
        <v>41579</v>
      </c>
      <c r="BI104" s="66">
        <v>42613</v>
      </c>
      <c r="BJ104" s="67">
        <f t="shared" si="5"/>
        <v>1034</v>
      </c>
      <c r="BK104" s="86">
        <v>0.97729618163054699</v>
      </c>
    </row>
    <row r="105" spans="1:63">
      <c r="A105" s="9">
        <v>2</v>
      </c>
      <c r="B105" s="85" t="s">
        <v>227</v>
      </c>
      <c r="C105" s="9"/>
      <c r="D105" s="27" t="s">
        <v>45</v>
      </c>
      <c r="E105" s="9">
        <v>56</v>
      </c>
      <c r="F105" s="12">
        <f t="shared" si="3"/>
        <v>8</v>
      </c>
      <c r="G105" s="13">
        <f t="shared" si="4"/>
        <v>133.94999999999999</v>
      </c>
      <c r="H105" s="18">
        <v>7501.2</v>
      </c>
      <c r="I105" s="19">
        <v>267.88</v>
      </c>
      <c r="J105" s="19">
        <v>750.08</v>
      </c>
      <c r="K105" s="19">
        <v>750.08</v>
      </c>
      <c r="L105" s="19">
        <v>0</v>
      </c>
      <c r="M105" s="15">
        <v>0</v>
      </c>
      <c r="N105" s="19">
        <v>290</v>
      </c>
      <c r="O105" s="19">
        <v>1558</v>
      </c>
      <c r="P105" s="7"/>
      <c r="Q105" s="7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26">
        <v>42047</v>
      </c>
      <c r="BI105" s="66">
        <v>42613</v>
      </c>
      <c r="BJ105" s="67">
        <f t="shared" si="5"/>
        <v>566</v>
      </c>
      <c r="BK105" s="86">
        <v>0.969040247678019</v>
      </c>
    </row>
    <row r="106" spans="1:63">
      <c r="A106" s="9">
        <v>2</v>
      </c>
      <c r="B106" s="85" t="s">
        <v>228</v>
      </c>
      <c r="C106" s="9"/>
      <c r="D106" s="27" t="s">
        <v>17</v>
      </c>
      <c r="E106" s="9">
        <v>56</v>
      </c>
      <c r="F106" s="12">
        <f t="shared" si="3"/>
        <v>8</v>
      </c>
      <c r="G106" s="13">
        <f t="shared" si="4"/>
        <v>134.19</v>
      </c>
      <c r="H106" s="18">
        <v>7514.64</v>
      </c>
      <c r="I106" s="19">
        <v>2415.4</v>
      </c>
      <c r="J106" s="19">
        <v>751.44</v>
      </c>
      <c r="K106" s="19">
        <v>751.44</v>
      </c>
      <c r="L106" s="19">
        <v>0</v>
      </c>
      <c r="M106" s="15">
        <v>0</v>
      </c>
      <c r="N106" s="19">
        <v>0</v>
      </c>
      <c r="O106" s="19">
        <v>1570</v>
      </c>
      <c r="P106" s="7"/>
      <c r="Q106" s="7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31">
        <v>39066</v>
      </c>
      <c r="BI106" s="66">
        <v>42613</v>
      </c>
      <c r="BJ106" s="67">
        <f t="shared" si="5"/>
        <v>3547</v>
      </c>
      <c r="BK106" s="86">
        <v>0.96078431372549</v>
      </c>
    </row>
    <row r="107" spans="1:63">
      <c r="A107" s="9">
        <v>2</v>
      </c>
      <c r="B107" s="85" t="s">
        <v>229</v>
      </c>
      <c r="C107" s="9"/>
      <c r="D107" s="27" t="s">
        <v>7</v>
      </c>
      <c r="E107" s="9">
        <v>56</v>
      </c>
      <c r="F107" s="12">
        <f t="shared" si="3"/>
        <v>8</v>
      </c>
      <c r="G107" s="13">
        <f t="shared" si="4"/>
        <v>105.91</v>
      </c>
      <c r="H107" s="18">
        <v>5930.96</v>
      </c>
      <c r="I107" s="19">
        <v>1617.36</v>
      </c>
      <c r="J107" s="19">
        <v>503.16</v>
      </c>
      <c r="K107" s="19">
        <v>503.16</v>
      </c>
      <c r="L107" s="19">
        <v>0</v>
      </c>
      <c r="M107" s="15">
        <v>0</v>
      </c>
      <c r="N107" s="19">
        <v>0</v>
      </c>
      <c r="O107" s="19">
        <v>1570</v>
      </c>
      <c r="P107" s="7"/>
      <c r="Q107" s="7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44">
        <v>33193</v>
      </c>
      <c r="BI107" s="66">
        <v>42613</v>
      </c>
      <c r="BJ107" s="67">
        <f t="shared" si="5"/>
        <v>9420</v>
      </c>
      <c r="BK107" s="86">
        <v>0.95252837977296201</v>
      </c>
    </row>
    <row r="108" spans="1:63">
      <c r="A108" s="9">
        <v>2</v>
      </c>
      <c r="B108" s="85" t="s">
        <v>230</v>
      </c>
      <c r="C108" s="9"/>
      <c r="D108" s="27" t="s">
        <v>82</v>
      </c>
      <c r="E108" s="45">
        <v>56</v>
      </c>
      <c r="F108" s="12">
        <f t="shared" si="3"/>
        <v>8</v>
      </c>
      <c r="G108" s="13">
        <f t="shared" si="4"/>
        <v>152.45000000000002</v>
      </c>
      <c r="H108" s="37">
        <v>8537.2000000000007</v>
      </c>
      <c r="I108" s="38">
        <v>0</v>
      </c>
      <c r="J108" s="38">
        <v>853.72</v>
      </c>
      <c r="K108" s="38">
        <v>853.72</v>
      </c>
      <c r="L108" s="38">
        <v>0</v>
      </c>
      <c r="M108" s="15">
        <v>0</v>
      </c>
      <c r="N108" s="38">
        <v>0</v>
      </c>
      <c r="O108" s="38">
        <v>1600</v>
      </c>
      <c r="P108" s="7"/>
      <c r="Q108" s="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/>
      <c r="AO108" s="37"/>
      <c r="AP108" s="37"/>
      <c r="AQ108" s="37"/>
      <c r="AR108" s="37"/>
      <c r="AS108" s="37"/>
      <c r="AT108" s="37"/>
      <c r="AU108" s="37"/>
      <c r="AV108" s="37"/>
      <c r="AW108" s="37"/>
      <c r="AX108" s="37"/>
      <c r="AY108" s="37"/>
      <c r="AZ108" s="37"/>
      <c r="BA108" s="37"/>
      <c r="BB108" s="37"/>
      <c r="BC108" s="37"/>
      <c r="BD108" s="37"/>
      <c r="BE108" s="37"/>
      <c r="BF108" s="37"/>
      <c r="BG108" s="37"/>
      <c r="BH108" s="26">
        <v>42408</v>
      </c>
      <c r="BI108" s="66">
        <v>42613</v>
      </c>
      <c r="BJ108" s="67">
        <f t="shared" si="5"/>
        <v>205</v>
      </c>
      <c r="BK108" s="86">
        <v>0.94427244582043401</v>
      </c>
    </row>
    <row r="109" spans="1:63">
      <c r="A109" s="9">
        <v>2</v>
      </c>
      <c r="B109" s="85" t="s">
        <v>231</v>
      </c>
      <c r="C109" s="9"/>
      <c r="D109" s="27" t="s">
        <v>30</v>
      </c>
      <c r="E109" s="9">
        <v>55</v>
      </c>
      <c r="F109" s="12">
        <f t="shared" si="3"/>
        <v>7.8571428571428568</v>
      </c>
      <c r="G109" s="13">
        <f t="shared" si="4"/>
        <v>110.50763636363637</v>
      </c>
      <c r="H109" s="18">
        <v>6077.92</v>
      </c>
      <c r="I109" s="19">
        <v>1105.08</v>
      </c>
      <c r="J109" s="19">
        <v>618.84</v>
      </c>
      <c r="K109" s="19">
        <v>618.84</v>
      </c>
      <c r="L109" s="19">
        <v>0</v>
      </c>
      <c r="M109" s="15">
        <v>0</v>
      </c>
      <c r="N109" s="19">
        <v>450</v>
      </c>
      <c r="O109" s="19">
        <v>1570</v>
      </c>
      <c r="P109" s="7"/>
      <c r="Q109" s="7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34">
        <v>41382</v>
      </c>
      <c r="BI109" s="66">
        <v>42613</v>
      </c>
      <c r="BJ109" s="67">
        <f t="shared" si="5"/>
        <v>1231</v>
      </c>
      <c r="BK109" s="86">
        <v>0.93601651186790502</v>
      </c>
    </row>
    <row r="110" spans="1:63">
      <c r="A110" s="9">
        <v>2</v>
      </c>
      <c r="B110" s="85" t="s">
        <v>232</v>
      </c>
      <c r="C110" s="9"/>
      <c r="D110" s="27" t="s">
        <v>46</v>
      </c>
      <c r="E110" s="9">
        <v>56</v>
      </c>
      <c r="F110" s="12">
        <f t="shared" si="3"/>
        <v>8</v>
      </c>
      <c r="G110" s="13">
        <f t="shared" si="4"/>
        <v>106.49035714285712</v>
      </c>
      <c r="H110" s="18">
        <v>5963.4599999999991</v>
      </c>
      <c r="I110" s="19">
        <v>0</v>
      </c>
      <c r="J110" s="19">
        <v>0</v>
      </c>
      <c r="K110" s="19">
        <v>0</v>
      </c>
      <c r="L110" s="19">
        <v>0</v>
      </c>
      <c r="M110" s="15">
        <v>0</v>
      </c>
      <c r="N110" s="19">
        <v>270</v>
      </c>
      <c r="O110" s="19">
        <v>1524</v>
      </c>
      <c r="P110" s="7"/>
      <c r="Q110" s="7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34">
        <v>41703</v>
      </c>
      <c r="BI110" s="66">
        <v>42613</v>
      </c>
      <c r="BJ110" s="67">
        <f t="shared" si="5"/>
        <v>910</v>
      </c>
      <c r="BK110" s="86">
        <v>0.92776057791537703</v>
      </c>
    </row>
    <row r="111" spans="1:63">
      <c r="A111" s="9">
        <v>2</v>
      </c>
      <c r="B111" s="85" t="s">
        <v>233</v>
      </c>
      <c r="C111" s="9"/>
      <c r="D111" s="27" t="s">
        <v>47</v>
      </c>
      <c r="E111" s="9">
        <v>56</v>
      </c>
      <c r="F111" s="12">
        <f t="shared" si="3"/>
        <v>8</v>
      </c>
      <c r="G111" s="13">
        <f t="shared" si="4"/>
        <v>116.72</v>
      </c>
      <c r="H111" s="18">
        <v>6536.32</v>
      </c>
      <c r="I111" s="19">
        <v>0</v>
      </c>
      <c r="J111" s="19">
        <v>653.67999999999995</v>
      </c>
      <c r="K111" s="19">
        <v>653.67999999999995</v>
      </c>
      <c r="L111" s="19">
        <v>0</v>
      </c>
      <c r="M111" s="15">
        <v>0</v>
      </c>
      <c r="N111" s="19">
        <v>0</v>
      </c>
      <c r="O111" s="19">
        <v>173.6</v>
      </c>
      <c r="P111" s="7"/>
      <c r="Q111" s="7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26">
        <v>41841</v>
      </c>
      <c r="BI111" s="66">
        <v>42613</v>
      </c>
      <c r="BJ111" s="67">
        <f t="shared" si="5"/>
        <v>772</v>
      </c>
      <c r="BK111" s="86">
        <v>0.91950464396284903</v>
      </c>
    </row>
    <row r="112" spans="1:63">
      <c r="A112" s="9">
        <v>2</v>
      </c>
      <c r="B112" s="85" t="s">
        <v>234</v>
      </c>
      <c r="C112" s="9"/>
      <c r="D112" s="27" t="s">
        <v>48</v>
      </c>
      <c r="E112" s="9">
        <v>55</v>
      </c>
      <c r="F112" s="12">
        <f t="shared" si="3"/>
        <v>7.8571428571428568</v>
      </c>
      <c r="G112" s="13">
        <f t="shared" si="4"/>
        <v>118.74909090909092</v>
      </c>
      <c r="H112" s="18">
        <v>6531.2000000000007</v>
      </c>
      <c r="I112" s="19">
        <v>0</v>
      </c>
      <c r="J112" s="19">
        <v>665.04</v>
      </c>
      <c r="K112" s="19">
        <v>665.04</v>
      </c>
      <c r="L112" s="19">
        <v>0</v>
      </c>
      <c r="M112" s="15">
        <v>0</v>
      </c>
      <c r="N112" s="19">
        <v>0</v>
      </c>
      <c r="O112" s="19">
        <v>1570</v>
      </c>
      <c r="P112" s="7"/>
      <c r="Q112" s="7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42">
        <v>41467</v>
      </c>
      <c r="BI112" s="66">
        <v>42613</v>
      </c>
      <c r="BJ112" s="67">
        <f t="shared" si="5"/>
        <v>1146</v>
      </c>
      <c r="BK112" s="86">
        <v>0.91124871001032004</v>
      </c>
    </row>
    <row r="113" spans="1:63">
      <c r="A113" s="9">
        <v>2</v>
      </c>
      <c r="B113" s="85" t="s">
        <v>235</v>
      </c>
      <c r="C113" s="9"/>
      <c r="D113" s="27" t="s">
        <v>83</v>
      </c>
      <c r="E113" s="9">
        <v>56</v>
      </c>
      <c r="F113" s="12">
        <f t="shared" si="3"/>
        <v>8</v>
      </c>
      <c r="G113" s="13">
        <f t="shared" si="4"/>
        <v>80.67</v>
      </c>
      <c r="H113" s="18">
        <v>4517.5200000000004</v>
      </c>
      <c r="I113" s="19">
        <v>0</v>
      </c>
      <c r="J113" s="19">
        <v>451.72</v>
      </c>
      <c r="K113" s="19">
        <v>451.72</v>
      </c>
      <c r="L113" s="19">
        <v>0</v>
      </c>
      <c r="M113" s="15">
        <v>0</v>
      </c>
      <c r="N113" s="19">
        <v>0</v>
      </c>
      <c r="O113" s="19">
        <v>1596</v>
      </c>
      <c r="P113" s="7"/>
      <c r="Q113" s="7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26">
        <v>42410</v>
      </c>
      <c r="BI113" s="66">
        <v>42613</v>
      </c>
      <c r="BJ113" s="67">
        <f t="shared" si="5"/>
        <v>203</v>
      </c>
      <c r="BK113" s="86">
        <v>0.90299277605779205</v>
      </c>
    </row>
    <row r="114" spans="1:63">
      <c r="A114" s="9">
        <v>2</v>
      </c>
      <c r="B114" s="85" t="s">
        <v>236</v>
      </c>
      <c r="C114" s="9"/>
      <c r="D114" s="27" t="s">
        <v>13</v>
      </c>
      <c r="E114" s="9">
        <v>56</v>
      </c>
      <c r="F114" s="12">
        <f t="shared" si="3"/>
        <v>8</v>
      </c>
      <c r="G114" s="13">
        <f t="shared" si="4"/>
        <v>247.68</v>
      </c>
      <c r="H114" s="18">
        <v>13870.08</v>
      </c>
      <c r="I114" s="19">
        <v>0</v>
      </c>
      <c r="J114" s="19">
        <v>0</v>
      </c>
      <c r="K114" s="19">
        <v>0</v>
      </c>
      <c r="L114" s="19">
        <v>0</v>
      </c>
      <c r="M114" s="15">
        <v>0</v>
      </c>
      <c r="N114" s="19">
        <v>0</v>
      </c>
      <c r="O114" s="19">
        <v>218</v>
      </c>
      <c r="P114" s="7"/>
      <c r="Q114" s="7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31">
        <v>40742</v>
      </c>
      <c r="BI114" s="66">
        <v>42613</v>
      </c>
      <c r="BJ114" s="67">
        <f t="shared" si="5"/>
        <v>1871</v>
      </c>
      <c r="BK114" s="86">
        <v>0.89473684210526305</v>
      </c>
    </row>
    <row r="115" spans="1:63">
      <c r="A115" s="9">
        <v>2</v>
      </c>
      <c r="B115" s="85" t="s">
        <v>237</v>
      </c>
      <c r="C115" s="9"/>
      <c r="D115" s="27" t="s">
        <v>22</v>
      </c>
      <c r="E115" s="9">
        <v>56</v>
      </c>
      <c r="F115" s="12">
        <f t="shared" si="3"/>
        <v>8</v>
      </c>
      <c r="G115" s="13">
        <f t="shared" si="4"/>
        <v>712.80982142857158</v>
      </c>
      <c r="H115" s="18">
        <v>39917.350000000006</v>
      </c>
      <c r="I115" s="19">
        <v>10657.2</v>
      </c>
      <c r="J115" s="19">
        <v>3730.04</v>
      </c>
      <c r="K115" s="19">
        <v>3730.04</v>
      </c>
      <c r="L115" s="19">
        <v>0</v>
      </c>
      <c r="M115" s="15">
        <v>0</v>
      </c>
      <c r="N115" s="19">
        <v>0</v>
      </c>
      <c r="O115" s="19">
        <v>1570</v>
      </c>
      <c r="P115" s="7"/>
      <c r="Q115" s="7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31">
        <v>39909</v>
      </c>
      <c r="BI115" s="66">
        <v>42613</v>
      </c>
      <c r="BJ115" s="67">
        <f t="shared" si="5"/>
        <v>2704</v>
      </c>
      <c r="BK115" s="86">
        <v>0.88648090815273495</v>
      </c>
    </row>
    <row r="116" spans="1:63">
      <c r="A116" s="9">
        <v>2</v>
      </c>
      <c r="B116" s="85" t="s">
        <v>238</v>
      </c>
      <c r="C116" s="9"/>
      <c r="D116" s="27" t="s">
        <v>49</v>
      </c>
      <c r="E116" s="9">
        <v>56</v>
      </c>
      <c r="F116" s="12">
        <f t="shared" si="3"/>
        <v>8</v>
      </c>
      <c r="G116" s="13">
        <f t="shared" si="4"/>
        <v>133.94999999999999</v>
      </c>
      <c r="H116" s="18">
        <v>7501.2</v>
      </c>
      <c r="I116" s="19">
        <v>602.77</v>
      </c>
      <c r="J116" s="19">
        <v>0</v>
      </c>
      <c r="K116" s="19">
        <v>0</v>
      </c>
      <c r="L116" s="19">
        <v>0</v>
      </c>
      <c r="M116" s="15">
        <v>0</v>
      </c>
      <c r="N116" s="19">
        <v>0</v>
      </c>
      <c r="O116" s="19">
        <v>0</v>
      </c>
      <c r="P116" s="7"/>
      <c r="Q116" s="7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26">
        <v>42195</v>
      </c>
      <c r="BI116" s="66">
        <v>42613</v>
      </c>
      <c r="BJ116" s="67">
        <f t="shared" si="5"/>
        <v>418</v>
      </c>
      <c r="BK116" s="86">
        <v>0.87822497420020695</v>
      </c>
    </row>
    <row r="117" spans="1:63">
      <c r="A117" s="9">
        <v>2</v>
      </c>
      <c r="B117" s="85" t="s">
        <v>239</v>
      </c>
      <c r="C117" s="9"/>
      <c r="D117" s="27" t="s">
        <v>50</v>
      </c>
      <c r="E117" s="9">
        <v>56</v>
      </c>
      <c r="F117" s="12">
        <f t="shared" si="3"/>
        <v>8</v>
      </c>
      <c r="G117" s="13">
        <f t="shared" si="4"/>
        <v>166.93</v>
      </c>
      <c r="H117" s="18">
        <v>9348.08</v>
      </c>
      <c r="I117" s="19">
        <v>0</v>
      </c>
      <c r="J117" s="19">
        <v>0</v>
      </c>
      <c r="K117" s="19">
        <v>0</v>
      </c>
      <c r="L117" s="19">
        <v>0</v>
      </c>
      <c r="M117" s="15">
        <v>0</v>
      </c>
      <c r="N117" s="19">
        <v>0</v>
      </c>
      <c r="O117" s="19">
        <v>280</v>
      </c>
      <c r="P117" s="7"/>
      <c r="Q117" s="7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26">
        <v>41996</v>
      </c>
      <c r="BI117" s="66">
        <v>42613</v>
      </c>
      <c r="BJ117" s="67">
        <f t="shared" si="5"/>
        <v>617</v>
      </c>
      <c r="BK117" s="86">
        <v>0.86996904024767796</v>
      </c>
    </row>
    <row r="118" spans="1:63">
      <c r="A118" s="9">
        <v>2</v>
      </c>
      <c r="B118" s="85" t="s">
        <v>240</v>
      </c>
      <c r="C118" s="9"/>
      <c r="D118" s="27" t="s">
        <v>20</v>
      </c>
      <c r="E118" s="9">
        <v>56</v>
      </c>
      <c r="F118" s="12">
        <f t="shared" si="3"/>
        <v>8</v>
      </c>
      <c r="G118" s="13">
        <f t="shared" si="4"/>
        <v>941.30000000000007</v>
      </c>
      <c r="H118" s="18">
        <v>52712.800000000003</v>
      </c>
      <c r="I118" s="19">
        <v>10354.36</v>
      </c>
      <c r="J118" s="19">
        <v>5271.32</v>
      </c>
      <c r="K118" s="19">
        <v>5271.32</v>
      </c>
      <c r="L118" s="19">
        <v>0</v>
      </c>
      <c r="M118" s="15">
        <v>0</v>
      </c>
      <c r="N118" s="19">
        <v>4005</v>
      </c>
      <c r="O118" s="19">
        <v>1162</v>
      </c>
      <c r="P118" s="7"/>
      <c r="Q118" s="7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34">
        <v>40969</v>
      </c>
      <c r="BI118" s="66">
        <v>42613</v>
      </c>
      <c r="BJ118" s="67">
        <f t="shared" si="5"/>
        <v>1644</v>
      </c>
      <c r="BK118" s="86">
        <v>0.86171310629514997</v>
      </c>
    </row>
    <row r="119" spans="1:63">
      <c r="A119" s="9">
        <v>2</v>
      </c>
      <c r="B119" s="85" t="s">
        <v>241</v>
      </c>
      <c r="C119" s="9"/>
      <c r="D119" s="27" t="s">
        <v>51</v>
      </c>
      <c r="E119" s="9">
        <v>56</v>
      </c>
      <c r="F119" s="12">
        <f t="shared" si="3"/>
        <v>8</v>
      </c>
      <c r="G119" s="13">
        <f t="shared" si="4"/>
        <v>175.43</v>
      </c>
      <c r="H119" s="18">
        <v>9824.08</v>
      </c>
      <c r="I119" s="19">
        <v>0</v>
      </c>
      <c r="J119" s="19">
        <v>0</v>
      </c>
      <c r="K119" s="19">
        <v>0</v>
      </c>
      <c r="L119" s="19">
        <v>0</v>
      </c>
      <c r="M119" s="15">
        <v>0</v>
      </c>
      <c r="N119" s="19">
        <v>0</v>
      </c>
      <c r="O119" s="19">
        <v>400</v>
      </c>
      <c r="P119" s="7"/>
      <c r="Q119" s="7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26">
        <v>42191</v>
      </c>
      <c r="BI119" s="66">
        <v>42613</v>
      </c>
      <c r="BJ119" s="67">
        <f t="shared" si="5"/>
        <v>422</v>
      </c>
      <c r="BK119" s="86">
        <v>0.85345717234262097</v>
      </c>
    </row>
    <row r="120" spans="1:63">
      <c r="A120" s="9">
        <v>2</v>
      </c>
      <c r="B120" s="85" t="s">
        <v>242</v>
      </c>
      <c r="C120" s="9"/>
      <c r="D120" s="27" t="s">
        <v>52</v>
      </c>
      <c r="E120" s="9">
        <v>56</v>
      </c>
      <c r="F120" s="12">
        <f t="shared" si="3"/>
        <v>8</v>
      </c>
      <c r="G120" s="13">
        <f t="shared" si="4"/>
        <v>343.79</v>
      </c>
      <c r="H120" s="18">
        <v>19252.240000000002</v>
      </c>
      <c r="I120" s="19">
        <v>0</v>
      </c>
      <c r="J120" s="19">
        <v>0</v>
      </c>
      <c r="K120" s="19">
        <v>0</v>
      </c>
      <c r="L120" s="19">
        <v>0</v>
      </c>
      <c r="M120" s="15">
        <v>0</v>
      </c>
      <c r="N120" s="19">
        <v>1202.25</v>
      </c>
      <c r="O120" s="19">
        <v>0</v>
      </c>
      <c r="P120" s="7"/>
      <c r="Q120" s="7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34">
        <v>40287</v>
      </c>
      <c r="BI120" s="66">
        <v>42613</v>
      </c>
      <c r="BJ120" s="67">
        <f t="shared" si="5"/>
        <v>2326</v>
      </c>
      <c r="BK120" s="86">
        <v>0.84520123839009298</v>
      </c>
    </row>
    <row r="121" spans="1:63">
      <c r="A121" s="9">
        <v>2</v>
      </c>
      <c r="B121" s="85" t="s">
        <v>243</v>
      </c>
      <c r="C121" s="9"/>
      <c r="D121" s="27" t="s">
        <v>53</v>
      </c>
      <c r="E121" s="9">
        <v>56</v>
      </c>
      <c r="F121" s="12">
        <f t="shared" si="3"/>
        <v>8</v>
      </c>
      <c r="G121" s="13">
        <f t="shared" si="4"/>
        <v>109.23</v>
      </c>
      <c r="H121" s="18">
        <v>6116.88</v>
      </c>
      <c r="I121" s="19">
        <v>1966.04</v>
      </c>
      <c r="J121" s="19">
        <v>611.67999999999995</v>
      </c>
      <c r="K121" s="19">
        <v>611.67999999999995</v>
      </c>
      <c r="L121" s="19">
        <v>0</v>
      </c>
      <c r="M121" s="15">
        <v>0</v>
      </c>
      <c r="N121" s="19">
        <v>0</v>
      </c>
      <c r="O121" s="19">
        <v>1570</v>
      </c>
      <c r="P121" s="7"/>
      <c r="Q121" s="7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6">
        <v>37865</v>
      </c>
      <c r="BI121" s="66">
        <v>42613</v>
      </c>
      <c r="BJ121" s="67">
        <f t="shared" si="5"/>
        <v>4748</v>
      </c>
      <c r="BK121" s="86">
        <v>0.83694530443756499</v>
      </c>
    </row>
    <row r="122" spans="1:63">
      <c r="A122" s="9">
        <v>2</v>
      </c>
      <c r="B122" s="85" t="s">
        <v>244</v>
      </c>
      <c r="C122" s="9"/>
      <c r="D122" s="27" t="s">
        <v>31</v>
      </c>
      <c r="E122" s="9">
        <v>55</v>
      </c>
      <c r="F122" s="12">
        <f t="shared" si="3"/>
        <v>7.8571428571428568</v>
      </c>
      <c r="G122" s="13">
        <f t="shared" si="4"/>
        <v>87.08</v>
      </c>
      <c r="H122" s="18">
        <v>4789.3999999999996</v>
      </c>
      <c r="I122" s="19">
        <v>0</v>
      </c>
      <c r="J122" s="19">
        <v>487.68</v>
      </c>
      <c r="K122" s="19">
        <v>487.68</v>
      </c>
      <c r="L122" s="19">
        <v>0</v>
      </c>
      <c r="M122" s="15">
        <v>0</v>
      </c>
      <c r="N122" s="19">
        <v>0</v>
      </c>
      <c r="O122" s="19">
        <v>1570</v>
      </c>
      <c r="P122" s="7"/>
      <c r="Q122" s="7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47">
        <v>41541</v>
      </c>
      <c r="BI122" s="66">
        <v>42613</v>
      </c>
      <c r="BJ122" s="67">
        <f t="shared" si="5"/>
        <v>1072</v>
      </c>
      <c r="BK122" s="86">
        <v>0.82868937048503599</v>
      </c>
    </row>
    <row r="123" spans="1:63">
      <c r="A123" s="9">
        <v>2</v>
      </c>
      <c r="B123" s="85" t="s">
        <v>245</v>
      </c>
      <c r="C123" s="9"/>
      <c r="D123" s="27" t="s">
        <v>54</v>
      </c>
      <c r="E123" s="9">
        <v>56</v>
      </c>
      <c r="F123" s="12">
        <f t="shared" si="3"/>
        <v>8</v>
      </c>
      <c r="G123" s="13">
        <f t="shared" si="4"/>
        <v>81.100000000000009</v>
      </c>
      <c r="H123" s="18">
        <v>4541.6000000000004</v>
      </c>
      <c r="I123" s="19">
        <v>1216.56</v>
      </c>
      <c r="J123" s="19">
        <v>454.2</v>
      </c>
      <c r="K123" s="19">
        <v>454.2</v>
      </c>
      <c r="L123" s="19">
        <v>0</v>
      </c>
      <c r="M123" s="15">
        <v>0</v>
      </c>
      <c r="N123" s="19">
        <v>514</v>
      </c>
      <c r="O123" s="19">
        <v>1570</v>
      </c>
      <c r="P123" s="7"/>
      <c r="Q123" s="7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31">
        <v>40446</v>
      </c>
      <c r="BI123" s="66">
        <v>42613</v>
      </c>
      <c r="BJ123" s="67">
        <f t="shared" si="5"/>
        <v>2167</v>
      </c>
      <c r="BK123" s="86">
        <v>0.820433436532508</v>
      </c>
    </row>
    <row r="124" spans="1:63">
      <c r="A124" s="9">
        <v>2</v>
      </c>
      <c r="B124" s="85" t="s">
        <v>246</v>
      </c>
      <c r="C124" s="9"/>
      <c r="D124" s="24" t="s">
        <v>81</v>
      </c>
      <c r="E124" s="45">
        <v>28</v>
      </c>
      <c r="F124" s="12">
        <f t="shared" si="3"/>
        <v>4</v>
      </c>
      <c r="G124" s="13">
        <f t="shared" si="4"/>
        <v>131.72964285714286</v>
      </c>
      <c r="H124" s="15">
        <v>3688.43</v>
      </c>
      <c r="I124" s="15">
        <v>854.56</v>
      </c>
      <c r="J124" s="15">
        <v>319.45999999999998</v>
      </c>
      <c r="K124" s="15">
        <v>319.45999999999998</v>
      </c>
      <c r="L124" s="19">
        <v>185</v>
      </c>
      <c r="M124" s="19">
        <v>205.36</v>
      </c>
      <c r="N124" s="15">
        <v>46.25</v>
      </c>
      <c r="O124" s="15">
        <v>0</v>
      </c>
      <c r="P124" s="7"/>
      <c r="Q124" s="7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26">
        <v>42376</v>
      </c>
      <c r="BI124" s="66">
        <v>42613</v>
      </c>
      <c r="BJ124" s="67">
        <f t="shared" si="5"/>
        <v>237</v>
      </c>
      <c r="BK124" s="86">
        <v>0.81217750257998</v>
      </c>
    </row>
    <row r="125" spans="1:63">
      <c r="A125" s="9">
        <v>2</v>
      </c>
      <c r="B125" s="85" t="s">
        <v>247</v>
      </c>
      <c r="C125" s="9"/>
      <c r="D125" s="27" t="s">
        <v>12</v>
      </c>
      <c r="E125" s="9">
        <v>56</v>
      </c>
      <c r="F125" s="12">
        <f t="shared" si="3"/>
        <v>8</v>
      </c>
      <c r="G125" s="13">
        <f t="shared" si="4"/>
        <v>304.63</v>
      </c>
      <c r="H125" s="18">
        <v>17059.28</v>
      </c>
      <c r="I125" s="19">
        <v>0</v>
      </c>
      <c r="J125" s="19">
        <v>0</v>
      </c>
      <c r="K125" s="19">
        <v>0</v>
      </c>
      <c r="L125" s="19">
        <v>0</v>
      </c>
      <c r="M125" s="15">
        <v>0</v>
      </c>
      <c r="N125" s="19">
        <v>0</v>
      </c>
      <c r="O125" s="19">
        <v>0</v>
      </c>
      <c r="P125" s="7"/>
      <c r="Q125" s="7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31">
        <v>40728</v>
      </c>
      <c r="BI125" s="66">
        <v>42613</v>
      </c>
      <c r="BJ125" s="67">
        <f t="shared" si="5"/>
        <v>1885</v>
      </c>
      <c r="BK125" s="86">
        <v>0.80392156862745101</v>
      </c>
    </row>
    <row r="126" spans="1:63">
      <c r="A126" s="9">
        <v>2</v>
      </c>
      <c r="B126" s="85" t="s">
        <v>248</v>
      </c>
      <c r="C126" s="9"/>
      <c r="D126" s="27" t="s">
        <v>55</v>
      </c>
      <c r="E126" s="9">
        <v>56</v>
      </c>
      <c r="F126" s="12">
        <f t="shared" si="3"/>
        <v>8</v>
      </c>
      <c r="G126" s="13">
        <f t="shared" si="4"/>
        <v>103.14</v>
      </c>
      <c r="H126" s="18">
        <v>5775.84</v>
      </c>
      <c r="I126" s="19">
        <v>1856.52</v>
      </c>
      <c r="J126" s="19">
        <v>577.6</v>
      </c>
      <c r="K126" s="19">
        <v>577.6</v>
      </c>
      <c r="L126" s="19">
        <v>0</v>
      </c>
      <c r="M126" s="15">
        <v>0</v>
      </c>
      <c r="N126" s="19">
        <v>648</v>
      </c>
      <c r="O126" s="19">
        <v>1570</v>
      </c>
      <c r="P126" s="7"/>
      <c r="Q126" s="7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6">
        <v>39860</v>
      </c>
      <c r="BI126" s="66">
        <v>42613</v>
      </c>
      <c r="BJ126" s="67">
        <f t="shared" si="5"/>
        <v>2753</v>
      </c>
      <c r="BK126" s="86">
        <v>0.79566563467492302</v>
      </c>
    </row>
    <row r="127" spans="1:63">
      <c r="A127" s="9">
        <v>2</v>
      </c>
      <c r="B127" s="85" t="s">
        <v>249</v>
      </c>
      <c r="C127" s="9"/>
      <c r="D127" s="27" t="s">
        <v>85</v>
      </c>
      <c r="E127" s="45">
        <v>56</v>
      </c>
      <c r="F127" s="12">
        <f t="shared" si="3"/>
        <v>8</v>
      </c>
      <c r="G127" s="13">
        <f t="shared" si="4"/>
        <v>90.84</v>
      </c>
      <c r="H127" s="18">
        <v>5087.04</v>
      </c>
      <c r="I127" s="19">
        <v>1021.89</v>
      </c>
      <c r="J127" s="19">
        <v>508.68</v>
      </c>
      <c r="K127" s="19">
        <v>508.68</v>
      </c>
      <c r="L127" s="19">
        <v>0</v>
      </c>
      <c r="M127" s="15">
        <v>0</v>
      </c>
      <c r="N127" s="19">
        <v>0</v>
      </c>
      <c r="O127" s="19">
        <v>340.63</v>
      </c>
      <c r="P127" s="7"/>
      <c r="Q127" s="7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26">
        <v>42387</v>
      </c>
      <c r="BI127" s="66">
        <v>42613</v>
      </c>
      <c r="BJ127" s="67">
        <f t="shared" si="5"/>
        <v>226</v>
      </c>
      <c r="BK127" s="86">
        <v>0.78740970072239402</v>
      </c>
    </row>
    <row r="128" spans="1:63">
      <c r="A128" s="9">
        <v>2</v>
      </c>
      <c r="B128" s="85" t="s">
        <v>250</v>
      </c>
      <c r="C128" s="9"/>
      <c r="D128" s="27" t="s">
        <v>56</v>
      </c>
      <c r="E128" s="9">
        <v>56</v>
      </c>
      <c r="F128" s="12">
        <f t="shared" si="3"/>
        <v>8</v>
      </c>
      <c r="G128" s="13">
        <f t="shared" si="4"/>
        <v>95.679999999999993</v>
      </c>
      <c r="H128" s="18">
        <v>5358.08</v>
      </c>
      <c r="I128" s="19">
        <v>0</v>
      </c>
      <c r="J128" s="19">
        <v>535.79999999999995</v>
      </c>
      <c r="K128" s="19">
        <v>535.79999999999995</v>
      </c>
      <c r="L128" s="19">
        <v>0</v>
      </c>
      <c r="M128" s="15">
        <v>0</v>
      </c>
      <c r="N128" s="19">
        <v>200</v>
      </c>
      <c r="O128" s="19">
        <v>1012</v>
      </c>
      <c r="P128" s="7"/>
      <c r="Q128" s="7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26">
        <v>42094</v>
      </c>
      <c r="BI128" s="66">
        <v>42613</v>
      </c>
      <c r="BJ128" s="67">
        <f t="shared" si="5"/>
        <v>519</v>
      </c>
      <c r="BK128" s="86">
        <v>0.77915376676986603</v>
      </c>
    </row>
    <row r="129" spans="1:63">
      <c r="A129" s="9">
        <v>2</v>
      </c>
      <c r="B129" s="9"/>
      <c r="C129" s="9"/>
      <c r="D129" s="27" t="s">
        <v>91</v>
      </c>
      <c r="E129" s="20">
        <v>12</v>
      </c>
      <c r="F129" s="12">
        <f t="shared" si="3"/>
        <v>1.7142857142857142</v>
      </c>
      <c r="G129" s="13">
        <f t="shared" si="4"/>
        <v>296.85583333333335</v>
      </c>
      <c r="H129" s="18">
        <v>3562.27</v>
      </c>
      <c r="I129" s="19">
        <v>636.12</v>
      </c>
      <c r="J129" s="19">
        <v>356.23</v>
      </c>
      <c r="K129" s="19">
        <v>356.23</v>
      </c>
      <c r="L129" s="19">
        <v>0</v>
      </c>
      <c r="M129" s="15">
        <v>0</v>
      </c>
      <c r="N129" s="19">
        <v>0</v>
      </c>
      <c r="O129" s="19">
        <v>400</v>
      </c>
      <c r="P129" s="7"/>
      <c r="Q129" s="7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26">
        <v>42471</v>
      </c>
      <c r="BI129" s="66">
        <v>42613</v>
      </c>
      <c r="BJ129" s="67">
        <f t="shared" si="5"/>
        <v>142</v>
      </c>
      <c r="BK129" s="86">
        <v>0.77089783281733804</v>
      </c>
    </row>
    <row r="130" spans="1:63">
      <c r="A130" s="9">
        <v>2</v>
      </c>
      <c r="B130" s="9"/>
      <c r="C130" s="9"/>
      <c r="D130" s="27" t="s">
        <v>57</v>
      </c>
      <c r="E130" s="9">
        <v>54</v>
      </c>
      <c r="F130" s="12">
        <f t="shared" si="3"/>
        <v>7.7142857142857144</v>
      </c>
      <c r="G130" s="13">
        <f t="shared" si="4"/>
        <v>102.71999999999998</v>
      </c>
      <c r="H130" s="18">
        <v>5546.8799999999992</v>
      </c>
      <c r="I130" s="19">
        <v>1024</v>
      </c>
      <c r="J130" s="19">
        <v>575.24</v>
      </c>
      <c r="K130" s="19">
        <v>575.24</v>
      </c>
      <c r="L130" s="19">
        <v>0</v>
      </c>
      <c r="M130" s="15">
        <v>0</v>
      </c>
      <c r="N130" s="19">
        <v>0</v>
      </c>
      <c r="O130" s="19">
        <v>1570</v>
      </c>
      <c r="P130" s="7"/>
      <c r="Q130" s="7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31">
        <v>40833</v>
      </c>
      <c r="BI130" s="66">
        <v>42613</v>
      </c>
      <c r="BJ130" s="67">
        <f t="shared" si="5"/>
        <v>1780</v>
      </c>
      <c r="BK130" s="86">
        <v>0.76264189886480904</v>
      </c>
    </row>
    <row r="131" spans="1:63">
      <c r="A131" s="9">
        <v>2</v>
      </c>
      <c r="B131" s="9"/>
      <c r="C131" s="9"/>
      <c r="D131" s="27" t="s">
        <v>73</v>
      </c>
      <c r="E131" s="9">
        <v>56</v>
      </c>
      <c r="F131" s="12">
        <f t="shared" si="3"/>
        <v>8</v>
      </c>
      <c r="G131" s="13">
        <f t="shared" si="4"/>
        <v>134</v>
      </c>
      <c r="H131" s="18">
        <v>7504</v>
      </c>
      <c r="I131" s="19">
        <v>0</v>
      </c>
      <c r="J131" s="19">
        <v>0</v>
      </c>
      <c r="K131" s="19">
        <v>0</v>
      </c>
      <c r="L131" s="19">
        <v>0</v>
      </c>
      <c r="M131" s="15">
        <v>0</v>
      </c>
      <c r="N131" s="19">
        <v>0</v>
      </c>
      <c r="O131" s="19">
        <v>0</v>
      </c>
      <c r="P131" s="7"/>
      <c r="Q131" s="7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26">
        <v>42233</v>
      </c>
      <c r="BI131" s="66">
        <v>42613</v>
      </c>
      <c r="BJ131" s="67">
        <f t="shared" si="5"/>
        <v>380</v>
      </c>
      <c r="BK131" s="86">
        <v>0.75438596491228105</v>
      </c>
    </row>
    <row r="132" spans="1:63">
      <c r="A132" s="9">
        <v>2</v>
      </c>
      <c r="B132" s="9"/>
      <c r="C132" s="9"/>
      <c r="D132" s="27" t="s">
        <v>58</v>
      </c>
      <c r="E132" s="9">
        <v>56</v>
      </c>
      <c r="F132" s="12">
        <f t="shared" si="3"/>
        <v>8</v>
      </c>
      <c r="G132" s="13">
        <f t="shared" si="4"/>
        <v>408.5</v>
      </c>
      <c r="H132" s="18">
        <v>22876</v>
      </c>
      <c r="I132" s="19">
        <v>1225.52</v>
      </c>
      <c r="J132" s="19">
        <v>0</v>
      </c>
      <c r="K132" s="19">
        <v>0</v>
      </c>
      <c r="L132" s="19">
        <v>0</v>
      </c>
      <c r="M132" s="15">
        <v>0</v>
      </c>
      <c r="N132" s="19">
        <v>0</v>
      </c>
      <c r="O132" s="19">
        <v>1549.2</v>
      </c>
      <c r="P132" s="7"/>
      <c r="Q132" s="7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6">
        <v>37982</v>
      </c>
      <c r="BI132" s="66">
        <v>42613</v>
      </c>
      <c r="BJ132" s="67">
        <f t="shared" si="5"/>
        <v>4631</v>
      </c>
      <c r="BK132" s="86">
        <v>0.74613003095975305</v>
      </c>
    </row>
    <row r="133" spans="1:63">
      <c r="A133" s="9">
        <v>2</v>
      </c>
      <c r="B133" s="9"/>
      <c r="C133" s="9"/>
      <c r="D133" s="27" t="s">
        <v>59</v>
      </c>
      <c r="E133" s="9">
        <v>54</v>
      </c>
      <c r="F133" s="12">
        <f t="shared" ref="F133:F196" si="6">+E133/7</f>
        <v>7.7142857142857144</v>
      </c>
      <c r="G133" s="13">
        <f t="shared" ref="G133:G196" si="7">+H133/E133</f>
        <v>121.40111111111111</v>
      </c>
      <c r="H133" s="18">
        <v>6555.66</v>
      </c>
      <c r="I133" s="19">
        <v>2164.64</v>
      </c>
      <c r="J133" s="19">
        <v>673.44</v>
      </c>
      <c r="K133" s="19">
        <v>673.44</v>
      </c>
      <c r="L133" s="19">
        <v>0</v>
      </c>
      <c r="M133" s="15">
        <v>0</v>
      </c>
      <c r="N133" s="19">
        <v>0</v>
      </c>
      <c r="O133" s="19">
        <v>1570</v>
      </c>
      <c r="P133" s="7"/>
      <c r="Q133" s="7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31">
        <v>37088</v>
      </c>
      <c r="BI133" s="66">
        <v>42613</v>
      </c>
      <c r="BJ133" s="67">
        <f t="shared" ref="BJ133:BJ196" si="8">+BI133-BH133</f>
        <v>5525</v>
      </c>
      <c r="BK133" s="86">
        <v>0.73787409700722395</v>
      </c>
    </row>
    <row r="134" spans="1:63">
      <c r="A134" s="9">
        <v>2</v>
      </c>
      <c r="B134" s="9"/>
      <c r="C134" s="9"/>
      <c r="D134" s="27" t="s">
        <v>32</v>
      </c>
      <c r="E134" s="9">
        <v>56</v>
      </c>
      <c r="F134" s="12">
        <f t="shared" si="6"/>
        <v>8</v>
      </c>
      <c r="G134" s="13">
        <f t="shared" si="7"/>
        <v>149.82</v>
      </c>
      <c r="H134" s="18">
        <v>8389.92</v>
      </c>
      <c r="I134" s="19">
        <v>1348.36</v>
      </c>
      <c r="J134" s="19">
        <v>839.36</v>
      </c>
      <c r="K134" s="19">
        <v>838.96</v>
      </c>
      <c r="L134" s="19">
        <v>0</v>
      </c>
      <c r="M134" s="15">
        <v>0</v>
      </c>
      <c r="N134" s="19">
        <v>580</v>
      </c>
      <c r="O134" s="19">
        <v>1558</v>
      </c>
      <c r="P134" s="7"/>
      <c r="Q134" s="7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34">
        <v>41337</v>
      </c>
      <c r="BI134" s="66">
        <v>42613</v>
      </c>
      <c r="BJ134" s="67">
        <f t="shared" si="8"/>
        <v>1276</v>
      </c>
      <c r="BK134" s="86">
        <v>0.72961816305469795</v>
      </c>
    </row>
    <row r="135" spans="1:63">
      <c r="A135" s="9">
        <v>2</v>
      </c>
      <c r="B135" s="9"/>
      <c r="C135" s="9"/>
      <c r="D135" s="27" t="s">
        <v>21</v>
      </c>
      <c r="E135" s="9">
        <v>56</v>
      </c>
      <c r="F135" s="12">
        <f t="shared" si="6"/>
        <v>8</v>
      </c>
      <c r="G135" s="13">
        <f t="shared" si="7"/>
        <v>204.68</v>
      </c>
      <c r="H135" s="18">
        <v>11462.08</v>
      </c>
      <c r="I135" s="19">
        <v>1228.08</v>
      </c>
      <c r="J135" s="19">
        <v>1146.24</v>
      </c>
      <c r="K135" s="19">
        <v>1146.24</v>
      </c>
      <c r="L135" s="19">
        <v>0</v>
      </c>
      <c r="M135" s="15">
        <v>0</v>
      </c>
      <c r="N135" s="19">
        <v>1034</v>
      </c>
      <c r="O135" s="19">
        <v>1570</v>
      </c>
      <c r="P135" s="7"/>
      <c r="Q135" s="7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31">
        <v>39881</v>
      </c>
      <c r="BI135" s="66">
        <v>42613</v>
      </c>
      <c r="BJ135" s="67">
        <f t="shared" si="8"/>
        <v>2732</v>
      </c>
      <c r="BK135" s="86">
        <v>0.72136222910216796</v>
      </c>
    </row>
    <row r="136" spans="1:63">
      <c r="A136" s="9">
        <v>2</v>
      </c>
      <c r="B136" s="9"/>
      <c r="C136" s="9"/>
      <c r="D136" s="27" t="s">
        <v>61</v>
      </c>
      <c r="E136" s="9">
        <v>56</v>
      </c>
      <c r="F136" s="12">
        <f t="shared" si="6"/>
        <v>8</v>
      </c>
      <c r="G136" s="13">
        <f t="shared" si="7"/>
        <v>130.41</v>
      </c>
      <c r="H136" s="18">
        <v>7302.96</v>
      </c>
      <c r="I136" s="19">
        <v>2331.44</v>
      </c>
      <c r="J136" s="19">
        <v>730.32</v>
      </c>
      <c r="K136" s="19">
        <v>730.32</v>
      </c>
      <c r="L136" s="19">
        <v>0</v>
      </c>
      <c r="M136" s="15">
        <v>0</v>
      </c>
      <c r="N136" s="19">
        <v>0</v>
      </c>
      <c r="O136" s="19">
        <v>1570</v>
      </c>
      <c r="P136" s="7"/>
      <c r="Q136" s="7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49">
        <v>41471</v>
      </c>
      <c r="BI136" s="66">
        <v>42613</v>
      </c>
      <c r="BJ136" s="67">
        <f t="shared" si="8"/>
        <v>1142</v>
      </c>
      <c r="BK136" s="86">
        <v>0.71310629514963797</v>
      </c>
    </row>
    <row r="137" spans="1:63">
      <c r="A137" s="9">
        <v>2</v>
      </c>
      <c r="B137" s="9"/>
      <c r="C137" s="9"/>
      <c r="D137" s="27" t="s">
        <v>92</v>
      </c>
      <c r="E137" s="20">
        <v>14</v>
      </c>
      <c r="F137" s="12">
        <f t="shared" si="6"/>
        <v>2</v>
      </c>
      <c r="G137" s="13">
        <f t="shared" si="7"/>
        <v>142.35999999999999</v>
      </c>
      <c r="H137" s="37">
        <v>1993.04</v>
      </c>
      <c r="I137" s="38">
        <v>0</v>
      </c>
      <c r="J137" s="38">
        <v>0</v>
      </c>
      <c r="K137" s="38">
        <v>0</v>
      </c>
      <c r="L137" s="38">
        <v>0</v>
      </c>
      <c r="M137" s="15">
        <v>0</v>
      </c>
      <c r="N137" s="38">
        <v>0</v>
      </c>
      <c r="O137" s="38">
        <v>0</v>
      </c>
      <c r="P137" s="7"/>
      <c r="Q137" s="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  <c r="AI137" s="37"/>
      <c r="AJ137" s="37"/>
      <c r="AK137" s="37"/>
      <c r="AL137" s="37"/>
      <c r="AM137" s="37"/>
      <c r="AN137" s="37"/>
      <c r="AO137" s="37"/>
      <c r="AP137" s="37"/>
      <c r="AQ137" s="37"/>
      <c r="AR137" s="37"/>
      <c r="AS137" s="37"/>
      <c r="AT137" s="37"/>
      <c r="AU137" s="37"/>
      <c r="AV137" s="37"/>
      <c r="AW137" s="37"/>
      <c r="AX137" s="37"/>
      <c r="AY137" s="37"/>
      <c r="AZ137" s="37"/>
      <c r="BA137" s="37"/>
      <c r="BB137" s="37"/>
      <c r="BC137" s="37"/>
      <c r="BD137" s="37"/>
      <c r="BE137" s="37"/>
      <c r="BF137" s="37"/>
      <c r="BG137" s="37"/>
      <c r="BH137" s="26">
        <v>42469</v>
      </c>
      <c r="BI137" s="66">
        <v>42613</v>
      </c>
      <c r="BJ137" s="67">
        <f t="shared" si="8"/>
        <v>144</v>
      </c>
      <c r="BK137" s="86">
        <v>0.70485036119710798</v>
      </c>
    </row>
    <row r="138" spans="1:63">
      <c r="A138" s="9">
        <v>2</v>
      </c>
      <c r="B138" s="9"/>
      <c r="C138" s="9"/>
      <c r="D138" s="27" t="s">
        <v>62</v>
      </c>
      <c r="E138" s="9">
        <v>53</v>
      </c>
      <c r="F138" s="12">
        <f t="shared" si="6"/>
        <v>7.5714285714285712</v>
      </c>
      <c r="G138" s="13">
        <f t="shared" si="7"/>
        <v>92.403018867924544</v>
      </c>
      <c r="H138" s="18">
        <v>4897.3600000000006</v>
      </c>
      <c r="I138" s="19">
        <v>1695.28</v>
      </c>
      <c r="J138" s="19">
        <v>527.44000000000005</v>
      </c>
      <c r="K138" s="19">
        <v>527.44000000000005</v>
      </c>
      <c r="L138" s="19">
        <v>0</v>
      </c>
      <c r="M138" s="15">
        <v>0</v>
      </c>
      <c r="N138" s="19">
        <v>0</v>
      </c>
      <c r="O138" s="19">
        <v>1570</v>
      </c>
      <c r="P138" s="7"/>
      <c r="Q138" s="7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31">
        <v>40073</v>
      </c>
      <c r="BI138" s="66">
        <v>42613</v>
      </c>
      <c r="BJ138" s="67">
        <f t="shared" si="8"/>
        <v>2540</v>
      </c>
      <c r="BK138" s="86">
        <v>0.69659442724457799</v>
      </c>
    </row>
    <row r="139" spans="1:63">
      <c r="A139" s="9">
        <v>2</v>
      </c>
      <c r="B139" s="9"/>
      <c r="C139" s="9"/>
      <c r="D139" s="27" t="s">
        <v>19</v>
      </c>
      <c r="E139" s="9">
        <v>56</v>
      </c>
      <c r="F139" s="12">
        <f t="shared" si="6"/>
        <v>8</v>
      </c>
      <c r="G139" s="13">
        <f t="shared" si="7"/>
        <v>357.21</v>
      </c>
      <c r="H139" s="18">
        <v>20003.759999999998</v>
      </c>
      <c r="I139" s="19">
        <v>6429.72</v>
      </c>
      <c r="J139" s="19">
        <v>2000.36</v>
      </c>
      <c r="K139" s="19">
        <v>2000.36</v>
      </c>
      <c r="L139" s="19">
        <v>0</v>
      </c>
      <c r="M139" s="15">
        <v>0</v>
      </c>
      <c r="N139" s="19">
        <v>0</v>
      </c>
      <c r="O139" s="19">
        <v>1570</v>
      </c>
      <c r="P139" s="7"/>
      <c r="Q139" s="7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31">
        <v>37389</v>
      </c>
      <c r="BI139" s="66">
        <v>42613</v>
      </c>
      <c r="BJ139" s="67">
        <f t="shared" si="8"/>
        <v>5224</v>
      </c>
      <c r="BK139" s="86">
        <v>0.68833849329205798</v>
      </c>
    </row>
    <row r="140" spans="1:63">
      <c r="A140" s="9">
        <v>2</v>
      </c>
      <c r="B140" s="9"/>
      <c r="C140" s="9"/>
      <c r="D140" s="27" t="s">
        <v>23</v>
      </c>
      <c r="E140" s="9">
        <v>56</v>
      </c>
      <c r="F140" s="12">
        <f t="shared" si="6"/>
        <v>8</v>
      </c>
      <c r="G140" s="13">
        <f t="shared" si="7"/>
        <v>834.18999999999994</v>
      </c>
      <c r="H140" s="18">
        <v>46714.64</v>
      </c>
      <c r="I140" s="19">
        <v>0</v>
      </c>
      <c r="J140" s="19">
        <v>0</v>
      </c>
      <c r="K140" s="19">
        <v>0</v>
      </c>
      <c r="L140" s="19">
        <v>0</v>
      </c>
      <c r="M140" s="15">
        <v>0</v>
      </c>
      <c r="N140" s="19">
        <v>2919</v>
      </c>
      <c r="O140" s="19">
        <v>0</v>
      </c>
      <c r="P140" s="7"/>
      <c r="Q140" s="7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52">
        <v>39873</v>
      </c>
      <c r="BI140" s="66">
        <v>42613</v>
      </c>
      <c r="BJ140" s="67">
        <f t="shared" si="8"/>
        <v>2740</v>
      </c>
      <c r="BK140" s="86">
        <v>0.68008255933952799</v>
      </c>
    </row>
    <row r="141" spans="1:63">
      <c r="A141" s="9">
        <v>2</v>
      </c>
      <c r="B141" s="9"/>
      <c r="C141" s="9"/>
      <c r="D141" s="27" t="s">
        <v>11</v>
      </c>
      <c r="E141" s="9">
        <v>56</v>
      </c>
      <c r="F141" s="12">
        <f t="shared" si="6"/>
        <v>8</v>
      </c>
      <c r="G141" s="13">
        <f t="shared" si="7"/>
        <v>2287.92</v>
      </c>
      <c r="H141" s="18">
        <v>128123.52</v>
      </c>
      <c r="I141" s="19">
        <v>0</v>
      </c>
      <c r="J141" s="19">
        <v>0</v>
      </c>
      <c r="K141" s="19">
        <v>0</v>
      </c>
      <c r="L141" s="19">
        <v>0</v>
      </c>
      <c r="M141" s="15">
        <v>0</v>
      </c>
      <c r="N141" s="19">
        <v>0</v>
      </c>
      <c r="O141" s="19">
        <v>0</v>
      </c>
      <c r="P141" s="7"/>
      <c r="Q141" s="7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52">
        <v>38953</v>
      </c>
      <c r="BI141" s="66">
        <v>42613</v>
      </c>
      <c r="BJ141" s="67">
        <f t="shared" si="8"/>
        <v>3660</v>
      </c>
      <c r="BK141" s="86">
        <v>0.671826625386998</v>
      </c>
    </row>
    <row r="142" spans="1:63">
      <c r="A142" s="9">
        <v>2</v>
      </c>
      <c r="B142" s="9"/>
      <c r="C142" s="9"/>
      <c r="D142" s="24" t="s">
        <v>93</v>
      </c>
      <c r="E142" s="9">
        <v>7</v>
      </c>
      <c r="F142" s="12">
        <f t="shared" si="6"/>
        <v>1</v>
      </c>
      <c r="G142" s="13">
        <f t="shared" si="7"/>
        <v>209.07142857142858</v>
      </c>
      <c r="H142" s="15">
        <v>1463.5</v>
      </c>
      <c r="I142" s="15">
        <v>0</v>
      </c>
      <c r="J142" s="15">
        <v>0</v>
      </c>
      <c r="K142" s="15">
        <v>0</v>
      </c>
      <c r="L142" s="19">
        <v>1623.08</v>
      </c>
      <c r="M142" s="19">
        <v>402.96</v>
      </c>
      <c r="N142" s="15">
        <v>405.77</v>
      </c>
      <c r="O142" s="15">
        <v>0</v>
      </c>
      <c r="P142" s="7"/>
      <c r="Q142" s="7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31">
        <v>40738</v>
      </c>
      <c r="BI142" s="66">
        <v>42613</v>
      </c>
      <c r="BJ142" s="67">
        <f t="shared" si="8"/>
        <v>1875</v>
      </c>
      <c r="BK142" s="86">
        <v>0.66357069143446801</v>
      </c>
    </row>
    <row r="143" spans="1:63">
      <c r="A143" s="9">
        <v>2</v>
      </c>
      <c r="B143" s="9"/>
      <c r="C143" s="9"/>
      <c r="D143" s="27" t="s">
        <v>74</v>
      </c>
      <c r="E143" s="9">
        <v>54</v>
      </c>
      <c r="F143" s="12">
        <f t="shared" si="6"/>
        <v>7.7142857142857144</v>
      </c>
      <c r="G143" s="13">
        <f t="shared" si="7"/>
        <v>133.94999999999999</v>
      </c>
      <c r="H143" s="18">
        <v>7233.2999999999993</v>
      </c>
      <c r="I143" s="19">
        <v>0</v>
      </c>
      <c r="J143" s="19">
        <v>0</v>
      </c>
      <c r="K143" s="19">
        <v>0</v>
      </c>
      <c r="L143" s="19">
        <v>0</v>
      </c>
      <c r="M143" s="15">
        <v>0</v>
      </c>
      <c r="N143" s="19">
        <v>0</v>
      </c>
      <c r="O143" s="19">
        <v>0</v>
      </c>
      <c r="P143" s="7"/>
      <c r="Q143" s="7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26">
        <v>42249</v>
      </c>
      <c r="BI143" s="66">
        <v>42613</v>
      </c>
      <c r="BJ143" s="67">
        <f t="shared" si="8"/>
        <v>364</v>
      </c>
      <c r="BK143" s="86">
        <v>0.65531475748193802</v>
      </c>
    </row>
    <row r="144" spans="1:63">
      <c r="A144" s="9">
        <v>2</v>
      </c>
      <c r="B144" s="9"/>
      <c r="C144" s="9"/>
      <c r="D144" s="27" t="s">
        <v>18</v>
      </c>
      <c r="E144" s="9">
        <v>56</v>
      </c>
      <c r="F144" s="12">
        <f t="shared" si="6"/>
        <v>8</v>
      </c>
      <c r="G144" s="13">
        <f t="shared" si="7"/>
        <v>422.8</v>
      </c>
      <c r="H144" s="18">
        <v>23676.799999999999</v>
      </c>
      <c r="I144" s="19">
        <v>6764.8</v>
      </c>
      <c r="J144" s="19">
        <v>2367.6799999999998</v>
      </c>
      <c r="K144" s="19">
        <v>2367.6799999999998</v>
      </c>
      <c r="L144" s="19">
        <v>0</v>
      </c>
      <c r="M144" s="15">
        <v>0</v>
      </c>
      <c r="N144" s="19">
        <v>0</v>
      </c>
      <c r="O144" s="19">
        <v>1305.8399999999999</v>
      </c>
      <c r="P144" s="7"/>
      <c r="Q144" s="7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31">
        <v>33800</v>
      </c>
      <c r="BI144" s="66">
        <v>42613</v>
      </c>
      <c r="BJ144" s="67">
        <f t="shared" si="8"/>
        <v>8813</v>
      </c>
      <c r="BK144" s="86">
        <v>0.64705882352940802</v>
      </c>
    </row>
    <row r="145" spans="1:63">
      <c r="A145" s="9">
        <v>2</v>
      </c>
      <c r="B145" s="9"/>
      <c r="C145" s="9"/>
      <c r="D145" s="27" t="s">
        <v>64</v>
      </c>
      <c r="E145" s="9">
        <v>56</v>
      </c>
      <c r="F145" s="12">
        <f t="shared" si="6"/>
        <v>8</v>
      </c>
      <c r="G145" s="13">
        <f t="shared" si="7"/>
        <v>116.7</v>
      </c>
      <c r="H145" s="18">
        <v>6535.2</v>
      </c>
      <c r="I145" s="19">
        <v>816.88</v>
      </c>
      <c r="J145" s="19">
        <v>653.52</v>
      </c>
      <c r="K145" s="19">
        <v>653.52</v>
      </c>
      <c r="L145" s="19">
        <v>0</v>
      </c>
      <c r="M145" s="15">
        <v>0</v>
      </c>
      <c r="N145" s="19">
        <v>0</v>
      </c>
      <c r="O145" s="19">
        <v>1570</v>
      </c>
      <c r="P145" s="7"/>
      <c r="Q145" s="7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26">
        <v>42019</v>
      </c>
      <c r="BI145" s="66">
        <v>42613</v>
      </c>
      <c r="BJ145" s="67">
        <f t="shared" si="8"/>
        <v>594</v>
      </c>
      <c r="BK145" s="86">
        <v>0.63880288957688802</v>
      </c>
    </row>
    <row r="146" spans="1:63">
      <c r="A146" s="9">
        <v>2</v>
      </c>
      <c r="B146" s="9"/>
      <c r="C146" s="9"/>
      <c r="D146" s="27" t="s">
        <v>87</v>
      </c>
      <c r="E146" s="45">
        <v>56</v>
      </c>
      <c r="F146" s="12">
        <f t="shared" si="6"/>
        <v>8</v>
      </c>
      <c r="G146" s="13">
        <f t="shared" si="7"/>
        <v>112</v>
      </c>
      <c r="H146" s="18">
        <v>6272</v>
      </c>
      <c r="I146" s="19">
        <v>416</v>
      </c>
      <c r="J146" s="19">
        <v>627.20000000000005</v>
      </c>
      <c r="K146" s="19">
        <v>626.40000000000009</v>
      </c>
      <c r="L146" s="19">
        <v>0</v>
      </c>
      <c r="M146" s="15">
        <v>0</v>
      </c>
      <c r="N146" s="19">
        <v>0</v>
      </c>
      <c r="O146" s="19">
        <v>1570</v>
      </c>
      <c r="P146" s="7"/>
      <c r="Q146" s="7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26">
        <v>42403</v>
      </c>
      <c r="BI146" s="66">
        <v>42613</v>
      </c>
      <c r="BJ146" s="67">
        <f t="shared" si="8"/>
        <v>210</v>
      </c>
      <c r="BK146" s="86">
        <v>0.63054695562435803</v>
      </c>
    </row>
    <row r="147" spans="1:63">
      <c r="A147" s="9">
        <v>2</v>
      </c>
      <c r="B147" s="9"/>
      <c r="C147" s="9"/>
      <c r="D147" s="27" t="s">
        <v>14</v>
      </c>
      <c r="E147" s="53">
        <v>56</v>
      </c>
      <c r="F147" s="12">
        <f t="shared" si="6"/>
        <v>8</v>
      </c>
      <c r="G147" s="13">
        <f t="shared" si="7"/>
        <v>133.81</v>
      </c>
      <c r="H147" s="18">
        <v>7493.36</v>
      </c>
      <c r="I147" s="19">
        <v>2408.6</v>
      </c>
      <c r="J147" s="19">
        <v>749.32</v>
      </c>
      <c r="K147" s="19">
        <v>749.32</v>
      </c>
      <c r="L147" s="19">
        <v>0</v>
      </c>
      <c r="M147" s="15">
        <v>0</v>
      </c>
      <c r="N147" s="19">
        <v>0</v>
      </c>
      <c r="O147" s="19">
        <v>1570</v>
      </c>
      <c r="P147" s="7"/>
      <c r="Q147" s="7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31">
        <v>37865</v>
      </c>
      <c r="BI147" s="66">
        <v>42613</v>
      </c>
      <c r="BJ147" s="67">
        <f t="shared" si="8"/>
        <v>4748</v>
      </c>
      <c r="BK147" s="86">
        <v>0.62229102167182804</v>
      </c>
    </row>
    <row r="148" spans="1:63">
      <c r="A148" s="9">
        <v>2</v>
      </c>
      <c r="B148" s="9"/>
      <c r="C148" s="9"/>
      <c r="D148" s="27" t="s">
        <v>65</v>
      </c>
      <c r="E148" s="53">
        <v>56</v>
      </c>
      <c r="F148" s="12">
        <f t="shared" si="6"/>
        <v>8</v>
      </c>
      <c r="G148" s="13">
        <f t="shared" si="7"/>
        <v>128.39000000000001</v>
      </c>
      <c r="H148" s="18">
        <v>7189.84</v>
      </c>
      <c r="I148" s="19">
        <v>0</v>
      </c>
      <c r="J148" s="19">
        <v>719</v>
      </c>
      <c r="K148" s="19">
        <v>719</v>
      </c>
      <c r="L148" s="19">
        <v>0</v>
      </c>
      <c r="M148" s="15">
        <v>0</v>
      </c>
      <c r="N148" s="19">
        <v>0</v>
      </c>
      <c r="O148" s="19">
        <v>672</v>
      </c>
      <c r="P148" s="7"/>
      <c r="Q148" s="7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31">
        <v>36586</v>
      </c>
      <c r="BI148" s="66">
        <v>42613</v>
      </c>
      <c r="BJ148" s="67">
        <f t="shared" si="8"/>
        <v>6027</v>
      </c>
      <c r="BK148" s="86">
        <v>0.61403508771929804</v>
      </c>
    </row>
    <row r="149" spans="1:63">
      <c r="A149" s="9">
        <v>2</v>
      </c>
      <c r="B149" s="9"/>
      <c r="C149" s="9"/>
      <c r="D149" s="27" t="s">
        <v>94</v>
      </c>
      <c r="E149" s="50">
        <v>42</v>
      </c>
      <c r="F149" s="12">
        <f t="shared" si="6"/>
        <v>6</v>
      </c>
      <c r="G149" s="13">
        <f t="shared" si="7"/>
        <v>114.03</v>
      </c>
      <c r="H149" s="18">
        <v>4789.26</v>
      </c>
      <c r="I149" s="19">
        <v>1282.83</v>
      </c>
      <c r="J149" s="19">
        <v>478.91999999999996</v>
      </c>
      <c r="K149" s="19">
        <v>478.91999999999996</v>
      </c>
      <c r="L149" s="19">
        <v>0</v>
      </c>
      <c r="M149" s="15">
        <v>0</v>
      </c>
      <c r="N149" s="19">
        <v>0</v>
      </c>
      <c r="O149" s="19">
        <v>0</v>
      </c>
      <c r="P149" s="7"/>
      <c r="Q149" s="7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26">
        <v>42441</v>
      </c>
      <c r="BI149" s="66">
        <v>42613</v>
      </c>
      <c r="BJ149" s="67">
        <f t="shared" si="8"/>
        <v>172</v>
      </c>
      <c r="BK149" s="86">
        <v>0.60577915376676805</v>
      </c>
    </row>
    <row r="150" spans="1:63">
      <c r="A150" s="9">
        <v>2</v>
      </c>
      <c r="B150" s="9"/>
      <c r="C150" s="9"/>
      <c r="D150" s="27" t="s">
        <v>66</v>
      </c>
      <c r="E150" s="53">
        <v>56</v>
      </c>
      <c r="F150" s="12">
        <f t="shared" si="6"/>
        <v>8</v>
      </c>
      <c r="G150" s="13">
        <f t="shared" si="7"/>
        <v>106.27</v>
      </c>
      <c r="H150" s="18">
        <v>5951.12</v>
      </c>
      <c r="I150" s="19">
        <v>1594.12</v>
      </c>
      <c r="J150" s="19">
        <v>595.12</v>
      </c>
      <c r="K150" s="19">
        <v>595.12</v>
      </c>
      <c r="L150" s="19">
        <v>0</v>
      </c>
      <c r="M150" s="15">
        <v>0</v>
      </c>
      <c r="N150" s="19">
        <v>0</v>
      </c>
      <c r="O150" s="19">
        <v>1570</v>
      </c>
      <c r="P150" s="7"/>
      <c r="Q150" s="7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26">
        <v>41892</v>
      </c>
      <c r="BI150" s="66">
        <v>42613</v>
      </c>
      <c r="BJ150" s="67">
        <f t="shared" si="8"/>
        <v>721</v>
      </c>
      <c r="BK150" s="86">
        <v>0.59752321981423795</v>
      </c>
    </row>
    <row r="151" spans="1:63">
      <c r="A151" s="9">
        <v>2</v>
      </c>
      <c r="B151" s="9"/>
      <c r="C151" s="9"/>
      <c r="D151" s="27" t="s">
        <v>67</v>
      </c>
      <c r="E151" s="55">
        <v>56</v>
      </c>
      <c r="F151" s="12">
        <f t="shared" si="6"/>
        <v>8</v>
      </c>
      <c r="G151" s="13">
        <f t="shared" si="7"/>
        <v>141.93</v>
      </c>
      <c r="H151" s="18">
        <v>7948.08</v>
      </c>
      <c r="I151" s="19">
        <v>1419.32</v>
      </c>
      <c r="J151" s="19">
        <v>794.8</v>
      </c>
      <c r="K151" s="19">
        <v>794.8</v>
      </c>
      <c r="L151" s="19">
        <v>0</v>
      </c>
      <c r="M151" s="15">
        <v>0</v>
      </c>
      <c r="N151" s="19">
        <v>0</v>
      </c>
      <c r="O151" s="19">
        <v>1452</v>
      </c>
      <c r="P151" s="7"/>
      <c r="Q151" s="7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6">
        <v>36964</v>
      </c>
      <c r="BI151" s="66">
        <v>42613</v>
      </c>
      <c r="BJ151" s="67">
        <f t="shared" si="8"/>
        <v>5649</v>
      </c>
      <c r="BK151" s="86">
        <v>0.58926728586171795</v>
      </c>
    </row>
    <row r="152" spans="1:63">
      <c r="A152" s="9">
        <v>2</v>
      </c>
      <c r="B152" s="9"/>
      <c r="C152" s="9"/>
      <c r="D152" s="27" t="s">
        <v>68</v>
      </c>
      <c r="E152" s="53">
        <v>56</v>
      </c>
      <c r="F152" s="12">
        <f t="shared" si="6"/>
        <v>8</v>
      </c>
      <c r="G152" s="13">
        <f t="shared" si="7"/>
        <v>131.42000000000002</v>
      </c>
      <c r="H152" s="18">
        <v>7359.52</v>
      </c>
      <c r="I152" s="19">
        <v>1971.24</v>
      </c>
      <c r="J152" s="19">
        <v>735.92</v>
      </c>
      <c r="K152" s="19">
        <v>735.92</v>
      </c>
      <c r="L152" s="19">
        <v>0</v>
      </c>
      <c r="M152" s="15">
        <v>0</v>
      </c>
      <c r="N152" s="19">
        <v>0</v>
      </c>
      <c r="O152" s="19">
        <v>1570</v>
      </c>
      <c r="P152" s="7"/>
      <c r="Q152" s="7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31">
        <v>36495</v>
      </c>
      <c r="BI152" s="66">
        <v>42613</v>
      </c>
      <c r="BJ152" s="67">
        <f t="shared" si="8"/>
        <v>6118</v>
      </c>
      <c r="BK152" s="86">
        <v>0.58101135190918796</v>
      </c>
    </row>
    <row r="153" spans="1:63">
      <c r="A153" s="9">
        <v>2</v>
      </c>
      <c r="B153" s="9"/>
      <c r="C153" s="9"/>
      <c r="D153" s="27" t="s">
        <v>69</v>
      </c>
      <c r="E153" s="53">
        <v>56</v>
      </c>
      <c r="F153" s="12">
        <f t="shared" si="6"/>
        <v>8</v>
      </c>
      <c r="G153" s="13">
        <f t="shared" si="7"/>
        <v>183.88000000000002</v>
      </c>
      <c r="H153" s="18">
        <v>10297.280000000001</v>
      </c>
      <c r="I153" s="19">
        <v>2022.72</v>
      </c>
      <c r="J153" s="19">
        <v>1029.76</v>
      </c>
      <c r="K153" s="19">
        <v>1029.76</v>
      </c>
      <c r="L153" s="19">
        <v>0</v>
      </c>
      <c r="M153" s="15">
        <v>0</v>
      </c>
      <c r="N153" s="19">
        <v>0</v>
      </c>
      <c r="O153" s="19">
        <v>1570</v>
      </c>
      <c r="P153" s="7"/>
      <c r="Q153" s="7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6">
        <v>40679</v>
      </c>
      <c r="BI153" s="66">
        <v>42613</v>
      </c>
      <c r="BJ153" s="67">
        <f t="shared" si="8"/>
        <v>1934</v>
      </c>
      <c r="BK153" s="86">
        <v>0.57275541795665796</v>
      </c>
    </row>
    <row r="154" spans="1:63">
      <c r="A154" s="9">
        <v>2</v>
      </c>
      <c r="B154" s="9"/>
      <c r="C154" s="9"/>
      <c r="D154" s="27" t="s">
        <v>78</v>
      </c>
      <c r="E154" s="45">
        <v>54</v>
      </c>
      <c r="F154" s="12">
        <f t="shared" si="6"/>
        <v>7.7142857142857144</v>
      </c>
      <c r="G154" s="13">
        <f t="shared" si="7"/>
        <v>128.99462962962963</v>
      </c>
      <c r="H154" s="18">
        <v>6965.71</v>
      </c>
      <c r="I154" s="19">
        <v>0</v>
      </c>
      <c r="J154" s="19">
        <v>0</v>
      </c>
      <c r="K154" s="19">
        <v>0</v>
      </c>
      <c r="L154" s="19">
        <v>0</v>
      </c>
      <c r="M154" s="15">
        <v>0</v>
      </c>
      <c r="N154" s="19">
        <v>0</v>
      </c>
      <c r="O154" s="19">
        <v>0</v>
      </c>
      <c r="P154" s="24"/>
      <c r="Q154" s="24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26">
        <v>42311</v>
      </c>
      <c r="BI154" s="66">
        <v>42613</v>
      </c>
      <c r="BJ154" s="67">
        <f t="shared" si="8"/>
        <v>302</v>
      </c>
      <c r="BK154" s="86">
        <v>0.56449948400412797</v>
      </c>
    </row>
    <row r="155" spans="1:63">
      <c r="A155" s="9">
        <v>2</v>
      </c>
      <c r="B155" s="9"/>
      <c r="C155" s="9"/>
      <c r="D155" s="27" t="s">
        <v>70</v>
      </c>
      <c r="E155" s="53">
        <v>55</v>
      </c>
      <c r="F155" s="12">
        <f t="shared" si="6"/>
        <v>7.8571428571428568</v>
      </c>
      <c r="G155" s="13">
        <f t="shared" si="7"/>
        <v>114.88</v>
      </c>
      <c r="H155" s="18">
        <v>6318.4</v>
      </c>
      <c r="I155" s="19">
        <v>0</v>
      </c>
      <c r="J155" s="19">
        <v>0</v>
      </c>
      <c r="K155" s="19">
        <v>0</v>
      </c>
      <c r="L155" s="19">
        <v>0</v>
      </c>
      <c r="M155" s="15">
        <v>0</v>
      </c>
      <c r="N155" s="19">
        <v>200</v>
      </c>
      <c r="O155" s="19">
        <v>1040</v>
      </c>
      <c r="P155" s="7"/>
      <c r="Q155" s="7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26">
        <v>42102</v>
      </c>
      <c r="BI155" s="66">
        <v>42613</v>
      </c>
      <c r="BJ155" s="67">
        <f t="shared" si="8"/>
        <v>511</v>
      </c>
      <c r="BK155" s="86">
        <v>0.55624355005159798</v>
      </c>
    </row>
    <row r="156" spans="1:63">
      <c r="A156" s="9">
        <v>3</v>
      </c>
      <c r="B156" s="9"/>
      <c r="C156" s="9"/>
      <c r="D156" s="10" t="s">
        <v>9</v>
      </c>
      <c r="E156" s="20">
        <v>69</v>
      </c>
      <c r="F156" s="12">
        <f t="shared" si="6"/>
        <v>9.8571428571428577</v>
      </c>
      <c r="G156" s="13">
        <f t="shared" si="7"/>
        <v>228.35000000000002</v>
      </c>
      <c r="H156" s="15">
        <v>15756.150000000001</v>
      </c>
      <c r="I156" s="15">
        <v>5137.9499999999989</v>
      </c>
      <c r="J156" s="15">
        <v>1598.5</v>
      </c>
      <c r="K156" s="15">
        <v>1598.5</v>
      </c>
      <c r="L156" s="15">
        <v>0</v>
      </c>
      <c r="M156" s="15">
        <v>0</v>
      </c>
      <c r="N156" s="15">
        <v>0</v>
      </c>
      <c r="O156" s="15">
        <v>1962.5</v>
      </c>
      <c r="P156" s="7"/>
      <c r="Q156" s="7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  <c r="BA156" s="15"/>
      <c r="BB156" s="15"/>
      <c r="BC156" s="15"/>
      <c r="BD156" s="15"/>
      <c r="BE156" s="15"/>
      <c r="BF156" s="15"/>
      <c r="BG156" s="15"/>
      <c r="BH156" s="16">
        <v>36304</v>
      </c>
      <c r="BI156" s="66">
        <v>42613</v>
      </c>
      <c r="BJ156" s="67">
        <f t="shared" si="8"/>
        <v>6309</v>
      </c>
      <c r="BK156" s="86">
        <v>0.54798761609906799</v>
      </c>
    </row>
    <row r="157" spans="1:63">
      <c r="A157" s="9">
        <v>3</v>
      </c>
      <c r="B157" s="9"/>
      <c r="C157" s="9"/>
      <c r="D157" s="24" t="s">
        <v>34</v>
      </c>
      <c r="E157" s="20">
        <v>70</v>
      </c>
      <c r="F157" s="12">
        <f t="shared" si="6"/>
        <v>10</v>
      </c>
      <c r="G157" s="13">
        <f t="shared" si="7"/>
        <v>119.98</v>
      </c>
      <c r="H157" s="15">
        <v>8398.6</v>
      </c>
      <c r="I157" s="15">
        <v>899.89999999999986</v>
      </c>
      <c r="J157" s="15">
        <v>839.89999999999986</v>
      </c>
      <c r="K157" s="15">
        <v>839.89999999999986</v>
      </c>
      <c r="L157" s="15">
        <v>0</v>
      </c>
      <c r="M157" s="15">
        <v>0</v>
      </c>
      <c r="N157" s="15">
        <v>0</v>
      </c>
      <c r="O157" s="15">
        <v>1936.5</v>
      </c>
      <c r="P157" s="7"/>
      <c r="Q157" s="7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  <c r="BC157" s="15"/>
      <c r="BD157" s="15"/>
      <c r="BE157" s="15"/>
      <c r="BF157" s="15"/>
      <c r="BG157" s="15"/>
      <c r="BH157" s="26">
        <v>42158</v>
      </c>
      <c r="BI157" s="66">
        <v>42613</v>
      </c>
      <c r="BJ157" s="67">
        <f t="shared" si="8"/>
        <v>455</v>
      </c>
      <c r="BK157" s="86">
        <v>0.53973168214654799</v>
      </c>
    </row>
    <row r="158" spans="1:63">
      <c r="A158" s="9">
        <v>3</v>
      </c>
      <c r="B158" s="9"/>
      <c r="C158" s="9"/>
      <c r="D158" s="24" t="s">
        <v>35</v>
      </c>
      <c r="E158" s="20">
        <v>69</v>
      </c>
      <c r="F158" s="12">
        <f t="shared" si="6"/>
        <v>9.8571428571428577</v>
      </c>
      <c r="G158" s="13">
        <f t="shared" si="7"/>
        <v>99.99</v>
      </c>
      <c r="H158" s="15">
        <v>6899.3099999999995</v>
      </c>
      <c r="I158" s="15">
        <v>624.94999999999993</v>
      </c>
      <c r="J158" s="15">
        <v>699.95</v>
      </c>
      <c r="K158" s="15">
        <v>699.95</v>
      </c>
      <c r="L158" s="15">
        <v>0</v>
      </c>
      <c r="M158" s="15">
        <v>0</v>
      </c>
      <c r="N158" s="15">
        <v>0</v>
      </c>
      <c r="O158" s="15">
        <v>1962.5</v>
      </c>
      <c r="P158" s="7"/>
      <c r="Q158" s="7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/>
      <c r="BH158" s="16">
        <v>35655</v>
      </c>
      <c r="BI158" s="66">
        <v>42613</v>
      </c>
      <c r="BJ158" s="67">
        <f t="shared" si="8"/>
        <v>6958</v>
      </c>
      <c r="BK158" s="86">
        <v>0.53147574819401799</v>
      </c>
    </row>
    <row r="159" spans="1:63">
      <c r="A159" s="9">
        <v>3</v>
      </c>
      <c r="B159" s="9"/>
      <c r="C159" s="9"/>
      <c r="D159" s="24" t="s">
        <v>10</v>
      </c>
      <c r="E159" s="20">
        <v>70</v>
      </c>
      <c r="F159" s="12">
        <f t="shared" si="6"/>
        <v>10</v>
      </c>
      <c r="G159" s="13">
        <f t="shared" si="7"/>
        <v>341.09000000000003</v>
      </c>
      <c r="H159" s="15">
        <v>23876.300000000003</v>
      </c>
      <c r="I159" s="15">
        <v>7674.4500000000007</v>
      </c>
      <c r="J159" s="15">
        <v>2387.5</v>
      </c>
      <c r="K159" s="15">
        <v>2387.6</v>
      </c>
      <c r="L159" s="15">
        <v>0</v>
      </c>
      <c r="M159" s="15">
        <v>0</v>
      </c>
      <c r="N159" s="15">
        <v>0</v>
      </c>
      <c r="O159" s="15">
        <v>1962.5</v>
      </c>
      <c r="P159" s="7"/>
      <c r="Q159" s="7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/>
      <c r="BH159" s="31">
        <v>32524</v>
      </c>
      <c r="BI159" s="66">
        <v>42613</v>
      </c>
      <c r="BJ159" s="67">
        <f t="shared" si="8"/>
        <v>10089</v>
      </c>
      <c r="BK159" s="86">
        <v>0.523219814241488</v>
      </c>
    </row>
    <row r="160" spans="1:63">
      <c r="A160" s="9">
        <v>3</v>
      </c>
      <c r="B160" s="9"/>
      <c r="C160" s="9"/>
      <c r="D160" s="24" t="s">
        <v>77</v>
      </c>
      <c r="E160" s="20">
        <v>68</v>
      </c>
      <c r="F160" s="12">
        <f t="shared" si="6"/>
        <v>9.7142857142857135</v>
      </c>
      <c r="G160" s="13">
        <f t="shared" si="7"/>
        <v>133.95000000000002</v>
      </c>
      <c r="H160" s="15">
        <v>9108.6</v>
      </c>
      <c r="I160" s="15">
        <v>0</v>
      </c>
      <c r="J160" s="15">
        <v>0</v>
      </c>
      <c r="K160" s="15">
        <v>0</v>
      </c>
      <c r="L160" s="15">
        <v>0</v>
      </c>
      <c r="M160" s="15">
        <v>0</v>
      </c>
      <c r="N160" s="15">
        <v>0</v>
      </c>
      <c r="O160" s="15">
        <v>0</v>
      </c>
      <c r="P160" s="7"/>
      <c r="Q160" s="7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  <c r="BC160" s="15"/>
      <c r="BD160" s="15"/>
      <c r="BE160" s="15"/>
      <c r="BF160" s="15"/>
      <c r="BG160" s="15"/>
      <c r="BH160" s="26">
        <v>41703</v>
      </c>
      <c r="BI160" s="66">
        <v>42613</v>
      </c>
      <c r="BJ160" s="67">
        <f t="shared" si="8"/>
        <v>910</v>
      </c>
      <c r="BK160" s="86">
        <v>0.51496388028895801</v>
      </c>
    </row>
    <row r="161" spans="1:63">
      <c r="A161" s="9">
        <v>3</v>
      </c>
      <c r="B161" s="9"/>
      <c r="C161" s="9"/>
      <c r="D161" s="24" t="s">
        <v>96</v>
      </c>
      <c r="E161" s="20">
        <v>70</v>
      </c>
      <c r="F161" s="12">
        <f t="shared" si="6"/>
        <v>10</v>
      </c>
      <c r="G161" s="13">
        <f t="shared" si="7"/>
        <v>88.234857142857138</v>
      </c>
      <c r="H161" s="15">
        <v>6176.44</v>
      </c>
      <c r="I161" s="15">
        <v>1362.52</v>
      </c>
      <c r="J161" s="15">
        <v>617.58999999999992</v>
      </c>
      <c r="K161" s="15">
        <v>617.58999999999992</v>
      </c>
      <c r="L161" s="15">
        <v>0</v>
      </c>
      <c r="M161" s="15">
        <v>0</v>
      </c>
      <c r="N161" s="15">
        <v>0</v>
      </c>
      <c r="O161" s="15">
        <v>260</v>
      </c>
      <c r="P161" s="7"/>
      <c r="Q161" s="7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26">
        <v>42483</v>
      </c>
      <c r="BI161" s="66">
        <v>42613</v>
      </c>
      <c r="BJ161" s="67">
        <f t="shared" si="8"/>
        <v>130</v>
      </c>
      <c r="BK161" s="86">
        <v>0.50670794633642802</v>
      </c>
    </row>
    <row r="162" spans="1:63">
      <c r="A162" s="9">
        <v>3</v>
      </c>
      <c r="B162" s="9"/>
      <c r="C162" s="9"/>
      <c r="D162" s="24" t="s">
        <v>36</v>
      </c>
      <c r="E162" s="20">
        <v>70</v>
      </c>
      <c r="F162" s="12">
        <f t="shared" si="6"/>
        <v>10</v>
      </c>
      <c r="G162" s="13">
        <f t="shared" si="7"/>
        <v>132.57999999999998</v>
      </c>
      <c r="H162" s="15">
        <v>9280.5999999999985</v>
      </c>
      <c r="I162" s="15">
        <v>2983</v>
      </c>
      <c r="J162" s="15">
        <v>928.05000000000007</v>
      </c>
      <c r="K162" s="15">
        <v>928.05000000000007</v>
      </c>
      <c r="L162" s="15">
        <v>0</v>
      </c>
      <c r="M162" s="15">
        <v>0</v>
      </c>
      <c r="N162" s="15">
        <v>0</v>
      </c>
      <c r="O162" s="15">
        <v>1962.5</v>
      </c>
      <c r="P162" s="7"/>
      <c r="Q162" s="7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34">
        <v>41281</v>
      </c>
      <c r="BI162" s="66">
        <v>42613</v>
      </c>
      <c r="BJ162" s="67">
        <f t="shared" si="8"/>
        <v>1332</v>
      </c>
      <c r="BK162" s="86">
        <v>0.49845201238389802</v>
      </c>
    </row>
    <row r="163" spans="1:63">
      <c r="A163" s="9">
        <v>3</v>
      </c>
      <c r="B163" s="9"/>
      <c r="C163" s="9"/>
      <c r="D163" s="24" t="s">
        <v>6</v>
      </c>
      <c r="E163" s="20">
        <v>70</v>
      </c>
      <c r="F163" s="12">
        <f t="shared" si="6"/>
        <v>10</v>
      </c>
      <c r="G163" s="13">
        <f t="shared" si="7"/>
        <v>129.98000000000002</v>
      </c>
      <c r="H163" s="15">
        <v>9098.6</v>
      </c>
      <c r="I163" s="15">
        <v>2924.45</v>
      </c>
      <c r="J163" s="15">
        <v>909.84999999999991</v>
      </c>
      <c r="K163" s="15">
        <v>909.84999999999991</v>
      </c>
      <c r="L163" s="15">
        <v>0</v>
      </c>
      <c r="M163" s="15">
        <v>0</v>
      </c>
      <c r="N163" s="15">
        <v>0</v>
      </c>
      <c r="O163" s="15">
        <v>1962.5</v>
      </c>
      <c r="P163" s="7"/>
      <c r="Q163" s="7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31">
        <v>37789</v>
      </c>
      <c r="BI163" s="66">
        <v>42613</v>
      </c>
      <c r="BJ163" s="67">
        <f t="shared" si="8"/>
        <v>4824</v>
      </c>
      <c r="BK163" s="86">
        <v>0.49019607843136798</v>
      </c>
    </row>
    <row r="164" spans="1:63">
      <c r="A164" s="9">
        <v>3</v>
      </c>
      <c r="B164" s="9"/>
      <c r="C164" s="9"/>
      <c r="D164" s="24" t="s">
        <v>38</v>
      </c>
      <c r="E164" s="20">
        <v>70</v>
      </c>
      <c r="F164" s="12">
        <f t="shared" si="6"/>
        <v>10</v>
      </c>
      <c r="G164" s="13">
        <f t="shared" si="7"/>
        <v>101.24</v>
      </c>
      <c r="H164" s="15">
        <v>7086.7999999999993</v>
      </c>
      <c r="I164" s="15">
        <v>1898.2</v>
      </c>
      <c r="J164" s="15">
        <v>708.64999999999986</v>
      </c>
      <c r="K164" s="15">
        <v>708.64999999999986</v>
      </c>
      <c r="L164" s="15">
        <v>0</v>
      </c>
      <c r="M164" s="15">
        <v>0</v>
      </c>
      <c r="N164" s="15">
        <v>0</v>
      </c>
      <c r="O164" s="15">
        <v>1962.5</v>
      </c>
      <c r="P164" s="7"/>
      <c r="Q164" s="7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34">
        <v>41157</v>
      </c>
      <c r="BI164" s="66">
        <v>42613</v>
      </c>
      <c r="BJ164" s="67">
        <f t="shared" si="8"/>
        <v>1456</v>
      </c>
      <c r="BK164" s="86">
        <v>0.48194014447884798</v>
      </c>
    </row>
    <row r="165" spans="1:63">
      <c r="A165" s="9">
        <v>3</v>
      </c>
      <c r="B165" s="9"/>
      <c r="C165" s="9"/>
      <c r="D165" s="24" t="s">
        <v>40</v>
      </c>
      <c r="E165" s="20">
        <v>70</v>
      </c>
      <c r="F165" s="12">
        <f t="shared" si="6"/>
        <v>10</v>
      </c>
      <c r="G165" s="13">
        <f t="shared" si="7"/>
        <v>340.85999999999996</v>
      </c>
      <c r="H165" s="15">
        <v>23860.199999999997</v>
      </c>
      <c r="I165" s="15">
        <v>7669.2999999999993</v>
      </c>
      <c r="J165" s="15">
        <v>2386</v>
      </c>
      <c r="K165" s="15">
        <v>2386</v>
      </c>
      <c r="L165" s="15">
        <v>0</v>
      </c>
      <c r="M165" s="15">
        <v>0</v>
      </c>
      <c r="N165" s="15">
        <v>0</v>
      </c>
      <c r="O165" s="15">
        <v>1962.5</v>
      </c>
      <c r="P165" s="7"/>
      <c r="Q165" s="7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41">
        <v>37202</v>
      </c>
      <c r="BI165" s="66">
        <v>42613</v>
      </c>
      <c r="BJ165" s="67">
        <f t="shared" si="8"/>
        <v>5411</v>
      </c>
      <c r="BK165" s="86">
        <v>0.47368421052631798</v>
      </c>
    </row>
    <row r="166" spans="1:63">
      <c r="A166" s="9">
        <v>3</v>
      </c>
      <c r="B166" s="9"/>
      <c r="C166" s="9"/>
      <c r="D166" s="24" t="s">
        <v>41</v>
      </c>
      <c r="E166" s="20">
        <v>70</v>
      </c>
      <c r="F166" s="12">
        <f t="shared" si="6"/>
        <v>10</v>
      </c>
      <c r="G166" s="13">
        <f t="shared" si="7"/>
        <v>141.91</v>
      </c>
      <c r="H166" s="15">
        <v>9933.7000000000007</v>
      </c>
      <c r="I166" s="15">
        <v>1241.7</v>
      </c>
      <c r="J166" s="15">
        <v>993.34999999999991</v>
      </c>
      <c r="K166" s="15">
        <v>993.34999999999991</v>
      </c>
      <c r="L166" s="15">
        <v>0</v>
      </c>
      <c r="M166" s="15">
        <v>0</v>
      </c>
      <c r="N166" s="15">
        <v>0</v>
      </c>
      <c r="O166" s="15">
        <v>1919.4999999999998</v>
      </c>
      <c r="P166" s="7"/>
      <c r="Q166" s="7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31">
        <v>36392</v>
      </c>
      <c r="BI166" s="66">
        <v>42613</v>
      </c>
      <c r="BJ166" s="67">
        <f t="shared" si="8"/>
        <v>6221</v>
      </c>
      <c r="BK166" s="86">
        <v>0.46542827657378799</v>
      </c>
    </row>
    <row r="167" spans="1:63">
      <c r="A167" s="9">
        <v>3</v>
      </c>
      <c r="B167" s="9"/>
      <c r="C167" s="9"/>
      <c r="D167" s="24" t="s">
        <v>42</v>
      </c>
      <c r="E167" s="20">
        <v>70</v>
      </c>
      <c r="F167" s="12">
        <f t="shared" si="6"/>
        <v>10</v>
      </c>
      <c r="G167" s="13">
        <f t="shared" si="7"/>
        <v>114.80999999999999</v>
      </c>
      <c r="H167" s="15">
        <v>8036.6999999999989</v>
      </c>
      <c r="I167" s="15">
        <v>0</v>
      </c>
      <c r="J167" s="15">
        <v>0</v>
      </c>
      <c r="K167" s="15">
        <v>0</v>
      </c>
      <c r="L167" s="15">
        <v>0</v>
      </c>
      <c r="M167" s="15">
        <v>0</v>
      </c>
      <c r="N167" s="15">
        <v>0</v>
      </c>
      <c r="O167" s="15">
        <v>1302</v>
      </c>
      <c r="P167" s="7"/>
      <c r="Q167" s="7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  <c r="BC167" s="15"/>
      <c r="BD167" s="15"/>
      <c r="BE167" s="15"/>
      <c r="BF167" s="15"/>
      <c r="BG167" s="15"/>
      <c r="BH167" s="26">
        <v>42044</v>
      </c>
      <c r="BI167" s="66">
        <v>42613</v>
      </c>
      <c r="BJ167" s="67">
        <f t="shared" si="8"/>
        <v>569</v>
      </c>
      <c r="BK167" s="86">
        <v>0.457172342621258</v>
      </c>
    </row>
    <row r="168" spans="1:63">
      <c r="A168" s="9">
        <v>3</v>
      </c>
      <c r="B168" s="9"/>
      <c r="C168" s="9"/>
      <c r="D168" s="24" t="s">
        <v>88</v>
      </c>
      <c r="E168" s="20">
        <v>70</v>
      </c>
      <c r="F168" s="12">
        <f t="shared" si="6"/>
        <v>10</v>
      </c>
      <c r="G168" s="13">
        <f t="shared" si="7"/>
        <v>90.83</v>
      </c>
      <c r="H168" s="15">
        <v>6358.0999999999995</v>
      </c>
      <c r="I168" s="15">
        <v>1703.1399999999999</v>
      </c>
      <c r="J168" s="15">
        <v>635.79999999999995</v>
      </c>
      <c r="K168" s="15">
        <v>635.90000000000009</v>
      </c>
      <c r="L168" s="15">
        <v>0</v>
      </c>
      <c r="M168" s="15">
        <v>0</v>
      </c>
      <c r="N168" s="15">
        <v>0</v>
      </c>
      <c r="O168" s="15">
        <v>0</v>
      </c>
      <c r="P168" s="7"/>
      <c r="Q168" s="7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26">
        <v>42465</v>
      </c>
      <c r="BI168" s="66">
        <v>42613</v>
      </c>
      <c r="BJ168" s="67">
        <f t="shared" si="8"/>
        <v>148</v>
      </c>
      <c r="BK168" s="86">
        <v>0.44891640866872801</v>
      </c>
    </row>
    <row r="169" spans="1:63">
      <c r="A169" s="9">
        <v>3</v>
      </c>
      <c r="B169" s="9"/>
      <c r="C169" s="9"/>
      <c r="D169" s="24" t="s">
        <v>27</v>
      </c>
      <c r="E169" s="20">
        <v>70</v>
      </c>
      <c r="F169" s="12">
        <f t="shared" si="6"/>
        <v>10</v>
      </c>
      <c r="G169" s="13">
        <f t="shared" si="7"/>
        <v>193.65</v>
      </c>
      <c r="H169" s="15">
        <v>13555.5</v>
      </c>
      <c r="I169" s="15">
        <v>0</v>
      </c>
      <c r="J169" s="15">
        <v>1355.6</v>
      </c>
      <c r="K169" s="15">
        <v>1355.6</v>
      </c>
      <c r="L169" s="15">
        <v>0</v>
      </c>
      <c r="M169" s="15">
        <v>0</v>
      </c>
      <c r="N169" s="15">
        <v>0</v>
      </c>
      <c r="O169" s="15">
        <v>1962.5</v>
      </c>
      <c r="P169" s="7"/>
      <c r="Q169" s="7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34">
        <v>41491</v>
      </c>
      <c r="BI169" s="66">
        <v>42613</v>
      </c>
      <c r="BJ169" s="67">
        <f t="shared" si="8"/>
        <v>1122</v>
      </c>
      <c r="BK169" s="86">
        <v>0.44066047471619801</v>
      </c>
    </row>
    <row r="170" spans="1:63">
      <c r="A170" s="9">
        <v>3</v>
      </c>
      <c r="B170" s="9"/>
      <c r="C170" s="9"/>
      <c r="D170" s="24" t="s">
        <v>28</v>
      </c>
      <c r="E170" s="20">
        <v>70</v>
      </c>
      <c r="F170" s="12">
        <f t="shared" si="6"/>
        <v>10</v>
      </c>
      <c r="G170" s="13">
        <f t="shared" si="7"/>
        <v>205.17</v>
      </c>
      <c r="H170" s="15">
        <v>14361.9</v>
      </c>
      <c r="I170" s="15">
        <v>1025.8499999999999</v>
      </c>
      <c r="J170" s="15">
        <v>1436.2</v>
      </c>
      <c r="K170" s="15">
        <v>1436.2</v>
      </c>
      <c r="L170" s="15">
        <v>0</v>
      </c>
      <c r="M170" s="15">
        <v>0</v>
      </c>
      <c r="N170" s="15">
        <v>574</v>
      </c>
      <c r="O170" s="15">
        <v>1792.5</v>
      </c>
      <c r="P170" s="7"/>
      <c r="Q170" s="7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34">
        <v>41396</v>
      </c>
      <c r="BI170" s="66">
        <v>42613</v>
      </c>
      <c r="BJ170" s="67">
        <f t="shared" si="8"/>
        <v>1217</v>
      </c>
      <c r="BK170" s="86">
        <v>0.43240454076367801</v>
      </c>
    </row>
    <row r="171" spans="1:63">
      <c r="A171" s="9">
        <v>3</v>
      </c>
      <c r="B171" s="9"/>
      <c r="C171" s="9"/>
      <c r="D171" s="24" t="s">
        <v>15</v>
      </c>
      <c r="E171" s="20">
        <v>70</v>
      </c>
      <c r="F171" s="12">
        <f t="shared" si="6"/>
        <v>10</v>
      </c>
      <c r="G171" s="13">
        <f t="shared" si="7"/>
        <v>142.51999999999998</v>
      </c>
      <c r="H171" s="15">
        <v>9976.4</v>
      </c>
      <c r="I171" s="15">
        <v>2850.5</v>
      </c>
      <c r="J171" s="15">
        <v>997.65000000000009</v>
      </c>
      <c r="K171" s="15">
        <v>997.65000000000009</v>
      </c>
      <c r="L171" s="15">
        <v>0</v>
      </c>
      <c r="M171" s="15">
        <v>0</v>
      </c>
      <c r="N171" s="15">
        <v>0</v>
      </c>
      <c r="O171" s="15">
        <v>1962.5</v>
      </c>
      <c r="P171" s="7"/>
      <c r="Q171" s="7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31">
        <v>33584</v>
      </c>
      <c r="BI171" s="66">
        <v>42613</v>
      </c>
      <c r="BJ171" s="67">
        <f t="shared" si="8"/>
        <v>9029</v>
      </c>
      <c r="BK171" s="86">
        <v>0.42414860681114802</v>
      </c>
    </row>
    <row r="172" spans="1:63">
      <c r="A172" s="9">
        <v>3</v>
      </c>
      <c r="B172" s="9"/>
      <c r="C172" s="9"/>
      <c r="D172" s="24" t="s">
        <v>44</v>
      </c>
      <c r="E172" s="20">
        <v>69</v>
      </c>
      <c r="F172" s="12">
        <f t="shared" si="6"/>
        <v>9.8571428571428577</v>
      </c>
      <c r="G172" s="13">
        <f t="shared" si="7"/>
        <v>128.24550724637683</v>
      </c>
      <c r="H172" s="15">
        <v>8848.94</v>
      </c>
      <c r="I172" s="15">
        <v>0</v>
      </c>
      <c r="J172" s="15">
        <v>750.08</v>
      </c>
      <c r="K172" s="15">
        <v>750.08</v>
      </c>
      <c r="L172" s="15">
        <v>913.71</v>
      </c>
      <c r="M172" s="15">
        <v>1340.11</v>
      </c>
      <c r="N172" s="15">
        <v>174.15</v>
      </c>
      <c r="O172" s="15">
        <v>1376</v>
      </c>
      <c r="P172" s="7"/>
      <c r="Q172" s="7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26">
        <v>41955</v>
      </c>
      <c r="BI172" s="66">
        <v>42613</v>
      </c>
      <c r="BJ172" s="67">
        <f t="shared" si="8"/>
        <v>658</v>
      </c>
      <c r="BK172" s="86">
        <v>0.41589267285861797</v>
      </c>
    </row>
    <row r="173" spans="1:63">
      <c r="A173" s="9">
        <v>3</v>
      </c>
      <c r="B173" s="9"/>
      <c r="C173" s="9"/>
      <c r="D173" s="29" t="s">
        <v>89</v>
      </c>
      <c r="E173" s="20">
        <v>28</v>
      </c>
      <c r="F173" s="12">
        <f t="shared" si="6"/>
        <v>4</v>
      </c>
      <c r="G173" s="13">
        <f t="shared" si="7"/>
        <v>132.505</v>
      </c>
      <c r="H173" s="14">
        <v>3710.14</v>
      </c>
      <c r="I173" s="14">
        <v>681.26</v>
      </c>
      <c r="J173" s="14">
        <v>254.34</v>
      </c>
      <c r="K173" s="14">
        <v>254.34</v>
      </c>
      <c r="L173" s="14">
        <v>123.28</v>
      </c>
      <c r="M173" s="14">
        <v>308.20999999999998</v>
      </c>
      <c r="N173" s="14">
        <v>30.82</v>
      </c>
      <c r="O173" s="14">
        <v>0</v>
      </c>
      <c r="P173" s="7"/>
      <c r="Q173" s="7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26">
        <v>42476</v>
      </c>
      <c r="BI173" s="66">
        <v>42613</v>
      </c>
      <c r="BJ173" s="67">
        <f t="shared" si="8"/>
        <v>137</v>
      </c>
      <c r="BK173" s="86">
        <v>0.40763673890608798</v>
      </c>
    </row>
    <row r="174" spans="1:63">
      <c r="A174" s="9">
        <v>3</v>
      </c>
      <c r="B174" s="9"/>
      <c r="C174" s="9"/>
      <c r="D174" s="24" t="s">
        <v>75</v>
      </c>
      <c r="E174" s="20">
        <v>70</v>
      </c>
      <c r="F174" s="12">
        <f t="shared" si="6"/>
        <v>10</v>
      </c>
      <c r="G174" s="13">
        <f t="shared" si="7"/>
        <v>133.94999999999999</v>
      </c>
      <c r="H174" s="15">
        <v>9376.5</v>
      </c>
      <c r="I174" s="15">
        <v>0</v>
      </c>
      <c r="J174" s="15">
        <v>937.60000000000014</v>
      </c>
      <c r="K174" s="15">
        <v>937.60000000000014</v>
      </c>
      <c r="L174" s="15">
        <v>0</v>
      </c>
      <c r="M174" s="15">
        <v>0</v>
      </c>
      <c r="N174" s="15">
        <v>0</v>
      </c>
      <c r="O174" s="15">
        <v>1720</v>
      </c>
      <c r="P174" s="7"/>
      <c r="Q174" s="7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26">
        <v>42191</v>
      </c>
      <c r="BI174" s="66">
        <v>42613</v>
      </c>
      <c r="BJ174" s="67">
        <f t="shared" si="8"/>
        <v>422</v>
      </c>
      <c r="BK174" s="86">
        <v>0.39938080495355799</v>
      </c>
    </row>
    <row r="175" spans="1:63">
      <c r="A175" s="9">
        <v>3</v>
      </c>
      <c r="B175" s="9"/>
      <c r="C175" s="9"/>
      <c r="D175" s="24" t="s">
        <v>16</v>
      </c>
      <c r="E175" s="20">
        <v>70</v>
      </c>
      <c r="F175" s="12">
        <f t="shared" si="6"/>
        <v>10</v>
      </c>
      <c r="G175" s="13">
        <f t="shared" si="7"/>
        <v>90.460000000000008</v>
      </c>
      <c r="H175" s="15">
        <v>6332.2000000000007</v>
      </c>
      <c r="I175" s="15">
        <v>1696.1000000000001</v>
      </c>
      <c r="J175" s="15">
        <v>633.20000000000005</v>
      </c>
      <c r="K175" s="15">
        <v>633.20000000000005</v>
      </c>
      <c r="L175" s="15">
        <v>0</v>
      </c>
      <c r="M175" s="15">
        <v>0</v>
      </c>
      <c r="N175" s="15">
        <v>0</v>
      </c>
      <c r="O175" s="15">
        <v>1962.5</v>
      </c>
      <c r="P175" s="7"/>
      <c r="Q175" s="7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31">
        <v>37865</v>
      </c>
      <c r="BI175" s="66">
        <v>42613</v>
      </c>
      <c r="BJ175" s="67">
        <f t="shared" si="8"/>
        <v>4748</v>
      </c>
      <c r="BK175" s="86">
        <v>0.391124871001028</v>
      </c>
    </row>
    <row r="176" spans="1:63">
      <c r="A176" s="9">
        <v>3</v>
      </c>
      <c r="B176" s="9"/>
      <c r="C176" s="9"/>
      <c r="D176" s="24" t="s">
        <v>24</v>
      </c>
      <c r="E176" s="20">
        <v>70</v>
      </c>
      <c r="F176" s="12">
        <f t="shared" si="6"/>
        <v>10</v>
      </c>
      <c r="G176" s="13">
        <f t="shared" si="7"/>
        <v>374</v>
      </c>
      <c r="H176" s="15">
        <v>26180</v>
      </c>
      <c r="I176" s="15">
        <v>0</v>
      </c>
      <c r="J176" s="15">
        <v>0</v>
      </c>
      <c r="K176" s="15">
        <v>0</v>
      </c>
      <c r="L176" s="15">
        <v>0</v>
      </c>
      <c r="M176" s="15">
        <v>0</v>
      </c>
      <c r="N176" s="15">
        <v>0</v>
      </c>
      <c r="O176" s="15">
        <v>0</v>
      </c>
      <c r="P176" s="7"/>
      <c r="Q176" s="7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5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34">
        <v>40685</v>
      </c>
      <c r="BI176" s="66">
        <v>42613</v>
      </c>
      <c r="BJ176" s="67">
        <f t="shared" si="8"/>
        <v>1928</v>
      </c>
      <c r="BK176" s="86">
        <v>0.382868937048508</v>
      </c>
    </row>
    <row r="177" spans="1:63">
      <c r="A177" s="9">
        <v>3</v>
      </c>
      <c r="B177" s="9"/>
      <c r="C177" s="9"/>
      <c r="D177" s="29" t="s">
        <v>90</v>
      </c>
      <c r="E177" s="20">
        <v>28</v>
      </c>
      <c r="F177" s="12">
        <f t="shared" si="6"/>
        <v>4</v>
      </c>
      <c r="G177" s="13">
        <f t="shared" si="7"/>
        <v>90.83</v>
      </c>
      <c r="H177" s="14">
        <v>2543.2399999999998</v>
      </c>
      <c r="I177" s="14">
        <v>681.26</v>
      </c>
      <c r="J177" s="14">
        <v>254.32</v>
      </c>
      <c r="K177" s="14">
        <v>254.32</v>
      </c>
      <c r="L177" s="14">
        <v>0</v>
      </c>
      <c r="M177" s="14">
        <v>0</v>
      </c>
      <c r="N177" s="14">
        <v>0</v>
      </c>
      <c r="O177" s="14">
        <v>350</v>
      </c>
      <c r="P177" s="7"/>
      <c r="Q177" s="7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26">
        <v>42465</v>
      </c>
      <c r="BI177" s="66">
        <v>42613</v>
      </c>
      <c r="BJ177" s="67">
        <f t="shared" si="8"/>
        <v>148</v>
      </c>
      <c r="BK177" s="86">
        <v>0.374613003095978</v>
      </c>
    </row>
    <row r="178" spans="1:63">
      <c r="A178" s="9">
        <v>3</v>
      </c>
      <c r="B178" s="9"/>
      <c r="C178" s="9"/>
      <c r="D178" s="24" t="s">
        <v>45</v>
      </c>
      <c r="E178" s="20">
        <v>70</v>
      </c>
      <c r="F178" s="12">
        <f t="shared" si="6"/>
        <v>10</v>
      </c>
      <c r="G178" s="13">
        <f t="shared" si="7"/>
        <v>133.94999999999999</v>
      </c>
      <c r="H178" s="15">
        <v>9376.5</v>
      </c>
      <c r="I178" s="15">
        <v>334.85</v>
      </c>
      <c r="J178" s="15">
        <v>937.60000000000014</v>
      </c>
      <c r="K178" s="15">
        <v>937.60000000000014</v>
      </c>
      <c r="L178" s="15">
        <v>0</v>
      </c>
      <c r="M178" s="15">
        <v>0</v>
      </c>
      <c r="N178" s="15">
        <v>0</v>
      </c>
      <c r="O178" s="15">
        <v>1947.5</v>
      </c>
      <c r="P178" s="7"/>
      <c r="Q178" s="7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26">
        <v>42047</v>
      </c>
      <c r="BI178" s="66">
        <v>42613</v>
      </c>
      <c r="BJ178" s="67">
        <f t="shared" si="8"/>
        <v>566</v>
      </c>
      <c r="BK178" s="86">
        <v>0.36635706914344801</v>
      </c>
    </row>
    <row r="179" spans="1:63">
      <c r="A179" s="9">
        <v>3</v>
      </c>
      <c r="B179" s="9"/>
      <c r="C179" s="9"/>
      <c r="D179" s="24" t="s">
        <v>17</v>
      </c>
      <c r="E179" s="20">
        <v>62</v>
      </c>
      <c r="F179" s="12">
        <f t="shared" si="6"/>
        <v>8.8571428571428577</v>
      </c>
      <c r="G179" s="13">
        <f t="shared" si="7"/>
        <v>134.19</v>
      </c>
      <c r="H179" s="15">
        <v>8319.7800000000007</v>
      </c>
      <c r="I179" s="15">
        <v>3019.25</v>
      </c>
      <c r="J179" s="15">
        <v>939.30000000000007</v>
      </c>
      <c r="K179" s="15">
        <v>939.30000000000007</v>
      </c>
      <c r="L179" s="15">
        <v>0</v>
      </c>
      <c r="M179" s="15">
        <v>0</v>
      </c>
      <c r="N179" s="15">
        <v>0</v>
      </c>
      <c r="O179" s="15">
        <v>1962.5</v>
      </c>
      <c r="P179" s="7"/>
      <c r="Q179" s="7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31">
        <v>39066</v>
      </c>
      <c r="BI179" s="66">
        <v>42613</v>
      </c>
      <c r="BJ179" s="67">
        <f t="shared" si="8"/>
        <v>3547</v>
      </c>
      <c r="BK179" s="86">
        <v>0.35810113519091802</v>
      </c>
    </row>
    <row r="180" spans="1:63">
      <c r="A180" s="9">
        <v>3</v>
      </c>
      <c r="B180" s="9"/>
      <c r="C180" s="9"/>
      <c r="D180" s="24" t="s">
        <v>7</v>
      </c>
      <c r="E180" s="20">
        <v>70</v>
      </c>
      <c r="F180" s="12">
        <f t="shared" si="6"/>
        <v>10</v>
      </c>
      <c r="G180" s="13">
        <f t="shared" si="7"/>
        <v>105.91000000000001</v>
      </c>
      <c r="H180" s="15">
        <v>7413.7000000000007</v>
      </c>
      <c r="I180" s="15">
        <v>2021.6999999999998</v>
      </c>
      <c r="J180" s="15">
        <v>628.95000000000005</v>
      </c>
      <c r="K180" s="15">
        <v>628.95000000000005</v>
      </c>
      <c r="L180" s="15">
        <v>0</v>
      </c>
      <c r="M180" s="15">
        <v>0</v>
      </c>
      <c r="N180" s="15">
        <v>0</v>
      </c>
      <c r="O180" s="15">
        <v>1962.5</v>
      </c>
      <c r="P180" s="7"/>
      <c r="Q180" s="7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44">
        <v>33193</v>
      </c>
      <c r="BI180" s="66">
        <v>42613</v>
      </c>
      <c r="BJ180" s="67">
        <f t="shared" si="8"/>
        <v>9420</v>
      </c>
      <c r="BK180" s="86">
        <v>0.34984520123838803</v>
      </c>
    </row>
    <row r="181" spans="1:63">
      <c r="A181" s="9">
        <v>3</v>
      </c>
      <c r="B181" s="9"/>
      <c r="C181" s="9"/>
      <c r="D181" s="39" t="s">
        <v>97</v>
      </c>
      <c r="E181" s="20">
        <v>70</v>
      </c>
      <c r="F181" s="12">
        <f t="shared" si="6"/>
        <v>10</v>
      </c>
      <c r="G181" s="13">
        <f t="shared" si="7"/>
        <v>152.44999999999999</v>
      </c>
      <c r="H181" s="15">
        <v>10671.5</v>
      </c>
      <c r="I181" s="15">
        <v>0</v>
      </c>
      <c r="J181" s="15">
        <v>1067.06</v>
      </c>
      <c r="K181" s="15">
        <v>1067.06</v>
      </c>
      <c r="L181" s="15">
        <v>0</v>
      </c>
      <c r="M181" s="15">
        <v>0</v>
      </c>
      <c r="N181" s="15">
        <v>0</v>
      </c>
      <c r="O181" s="15">
        <v>2000</v>
      </c>
      <c r="P181" s="7"/>
      <c r="Q181" s="7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26">
        <v>42408</v>
      </c>
      <c r="BI181" s="66">
        <v>42613</v>
      </c>
      <c r="BJ181" s="67">
        <f t="shared" si="8"/>
        <v>205</v>
      </c>
      <c r="BK181" s="86">
        <v>0.34158926728585798</v>
      </c>
    </row>
    <row r="182" spans="1:63">
      <c r="A182" s="9">
        <v>3</v>
      </c>
      <c r="B182" s="9"/>
      <c r="C182" s="9"/>
      <c r="D182" s="24" t="s">
        <v>30</v>
      </c>
      <c r="E182" s="20">
        <v>70</v>
      </c>
      <c r="F182" s="12">
        <f t="shared" si="6"/>
        <v>10</v>
      </c>
      <c r="G182" s="13">
        <f t="shared" si="7"/>
        <v>110.51</v>
      </c>
      <c r="H182" s="15">
        <v>7735.7000000000007</v>
      </c>
      <c r="I182" s="15">
        <v>1381.35</v>
      </c>
      <c r="J182" s="15">
        <v>773.55</v>
      </c>
      <c r="K182" s="15">
        <v>773.55</v>
      </c>
      <c r="L182" s="15">
        <v>0</v>
      </c>
      <c r="M182" s="15">
        <v>0</v>
      </c>
      <c r="N182" s="15">
        <v>0</v>
      </c>
      <c r="O182" s="15">
        <v>1962.5</v>
      </c>
      <c r="P182" s="7"/>
      <c r="Q182" s="7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34">
        <v>41382</v>
      </c>
      <c r="BI182" s="66">
        <v>42613</v>
      </c>
      <c r="BJ182" s="67">
        <f t="shared" si="8"/>
        <v>1231</v>
      </c>
      <c r="BK182" s="86">
        <v>0.33333333333333798</v>
      </c>
    </row>
    <row r="183" spans="1:63">
      <c r="A183" s="9">
        <v>3</v>
      </c>
      <c r="B183" s="9"/>
      <c r="C183" s="9"/>
      <c r="D183" s="24" t="s">
        <v>46</v>
      </c>
      <c r="E183" s="20">
        <v>70</v>
      </c>
      <c r="F183" s="12">
        <f t="shared" si="6"/>
        <v>10</v>
      </c>
      <c r="G183" s="13">
        <f t="shared" si="7"/>
        <v>107.45</v>
      </c>
      <c r="H183" s="15">
        <v>7521.5</v>
      </c>
      <c r="I183" s="15">
        <v>0</v>
      </c>
      <c r="J183" s="15">
        <v>0</v>
      </c>
      <c r="K183" s="15">
        <v>0</v>
      </c>
      <c r="L183" s="15">
        <v>0</v>
      </c>
      <c r="M183" s="15">
        <v>0</v>
      </c>
      <c r="N183" s="15">
        <v>0</v>
      </c>
      <c r="O183" s="15">
        <v>1905</v>
      </c>
      <c r="P183" s="7"/>
      <c r="Q183" s="7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  <c r="BB183" s="15"/>
      <c r="BC183" s="15"/>
      <c r="BD183" s="15"/>
      <c r="BE183" s="15"/>
      <c r="BF183" s="15"/>
      <c r="BG183" s="15"/>
      <c r="BH183" s="34">
        <v>41703</v>
      </c>
      <c r="BI183" s="66">
        <v>42613</v>
      </c>
      <c r="BJ183" s="67">
        <f t="shared" si="8"/>
        <v>910</v>
      </c>
      <c r="BK183" s="86">
        <v>0.32507739938080799</v>
      </c>
    </row>
    <row r="184" spans="1:63">
      <c r="A184" s="9">
        <v>3</v>
      </c>
      <c r="B184" s="9"/>
      <c r="C184" s="9"/>
      <c r="D184" s="24" t="s">
        <v>47</v>
      </c>
      <c r="E184" s="20">
        <v>70</v>
      </c>
      <c r="F184" s="12">
        <f t="shared" si="6"/>
        <v>10</v>
      </c>
      <c r="G184" s="13">
        <f t="shared" si="7"/>
        <v>116.72</v>
      </c>
      <c r="H184" s="15">
        <v>8170.4</v>
      </c>
      <c r="I184" s="15">
        <v>0</v>
      </c>
      <c r="J184" s="15">
        <v>817.09999999999991</v>
      </c>
      <c r="K184" s="15">
        <v>817.09999999999991</v>
      </c>
      <c r="L184" s="15">
        <v>0</v>
      </c>
      <c r="M184" s="15">
        <v>0</v>
      </c>
      <c r="N184" s="15">
        <v>0</v>
      </c>
      <c r="O184" s="15">
        <v>217</v>
      </c>
      <c r="P184" s="7"/>
      <c r="Q184" s="7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26">
        <v>41841</v>
      </c>
      <c r="BI184" s="66">
        <v>42613</v>
      </c>
      <c r="BJ184" s="67">
        <f t="shared" si="8"/>
        <v>772</v>
      </c>
      <c r="BK184" s="86">
        <v>0.31682146542827799</v>
      </c>
    </row>
    <row r="185" spans="1:63">
      <c r="A185" s="9">
        <v>3</v>
      </c>
      <c r="B185" s="9"/>
      <c r="C185" s="9"/>
      <c r="D185" s="24" t="s">
        <v>98</v>
      </c>
      <c r="E185" s="20">
        <v>14</v>
      </c>
      <c r="F185" s="12">
        <f t="shared" si="6"/>
        <v>2</v>
      </c>
      <c r="G185" s="13">
        <f t="shared" si="7"/>
        <v>90.83</v>
      </c>
      <c r="H185" s="15">
        <v>1271.6199999999999</v>
      </c>
      <c r="I185" s="15">
        <v>340.03</v>
      </c>
      <c r="J185" s="15">
        <v>127.16</v>
      </c>
      <c r="K185" s="15">
        <v>127.16</v>
      </c>
      <c r="L185" s="15">
        <v>0</v>
      </c>
      <c r="M185" s="15">
        <v>0</v>
      </c>
      <c r="N185" s="15">
        <v>0</v>
      </c>
      <c r="O185" s="15">
        <v>0</v>
      </c>
      <c r="P185" s="7"/>
      <c r="Q185" s="7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  <c r="BB185" s="15"/>
      <c r="BC185" s="15"/>
      <c r="BD185" s="15"/>
      <c r="BE185" s="15"/>
      <c r="BF185" s="15"/>
      <c r="BG185" s="15"/>
      <c r="BH185" s="26">
        <v>42543</v>
      </c>
      <c r="BI185" s="66">
        <v>42613</v>
      </c>
      <c r="BJ185" s="67">
        <f t="shared" si="8"/>
        <v>70</v>
      </c>
      <c r="BK185" s="86">
        <v>0.308565531475748</v>
      </c>
    </row>
    <row r="186" spans="1:63">
      <c r="A186" s="9">
        <v>3</v>
      </c>
      <c r="B186" s="9"/>
      <c r="C186" s="9"/>
      <c r="D186" s="24" t="s">
        <v>48</v>
      </c>
      <c r="E186" s="20">
        <v>70</v>
      </c>
      <c r="F186" s="12">
        <f t="shared" si="6"/>
        <v>10</v>
      </c>
      <c r="G186" s="13">
        <f t="shared" si="7"/>
        <v>118.76</v>
      </c>
      <c r="H186" s="15">
        <v>8313.2000000000007</v>
      </c>
      <c r="I186" s="15">
        <v>0</v>
      </c>
      <c r="J186" s="15">
        <v>831.3</v>
      </c>
      <c r="K186" s="15">
        <v>831.3</v>
      </c>
      <c r="L186" s="15">
        <v>0</v>
      </c>
      <c r="M186" s="15">
        <v>0</v>
      </c>
      <c r="N186" s="15">
        <v>0</v>
      </c>
      <c r="O186" s="15">
        <v>1962.5</v>
      </c>
      <c r="P186" s="7"/>
      <c r="Q186" s="7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  <c r="BB186" s="15"/>
      <c r="BC186" s="15"/>
      <c r="BD186" s="15"/>
      <c r="BE186" s="15"/>
      <c r="BF186" s="15"/>
      <c r="BG186" s="15"/>
      <c r="BH186" s="42">
        <v>41467</v>
      </c>
      <c r="BI186" s="66">
        <v>42613</v>
      </c>
      <c r="BJ186" s="67">
        <f t="shared" si="8"/>
        <v>1146</v>
      </c>
      <c r="BK186" s="86">
        <v>0.30030959752321801</v>
      </c>
    </row>
    <row r="187" spans="1:63">
      <c r="A187" s="9">
        <v>3</v>
      </c>
      <c r="B187" s="9"/>
      <c r="C187" s="9"/>
      <c r="D187" s="24" t="s">
        <v>83</v>
      </c>
      <c r="E187" s="20">
        <v>70</v>
      </c>
      <c r="F187" s="12">
        <f t="shared" si="6"/>
        <v>10</v>
      </c>
      <c r="G187" s="13">
        <f t="shared" si="7"/>
        <v>80.67</v>
      </c>
      <c r="H187" s="15">
        <v>5646.9000000000005</v>
      </c>
      <c r="I187" s="15">
        <v>0</v>
      </c>
      <c r="J187" s="15">
        <v>564.65000000000009</v>
      </c>
      <c r="K187" s="15">
        <v>564.65000000000009</v>
      </c>
      <c r="L187" s="15">
        <v>0</v>
      </c>
      <c r="M187" s="15">
        <v>0</v>
      </c>
      <c r="N187" s="15">
        <v>0</v>
      </c>
      <c r="O187" s="15">
        <v>1995</v>
      </c>
      <c r="P187" s="7"/>
      <c r="Q187" s="7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  <c r="BB187" s="15"/>
      <c r="BC187" s="15"/>
      <c r="BD187" s="15"/>
      <c r="BE187" s="15"/>
      <c r="BF187" s="15"/>
      <c r="BG187" s="15"/>
      <c r="BH187" s="26">
        <v>42410</v>
      </c>
      <c r="BI187" s="66">
        <v>42613</v>
      </c>
      <c r="BJ187" s="67">
        <f t="shared" si="8"/>
        <v>203</v>
      </c>
      <c r="BK187" s="86">
        <v>0.29205366357068802</v>
      </c>
    </row>
    <row r="188" spans="1:63">
      <c r="A188" s="9">
        <v>3</v>
      </c>
      <c r="B188" s="9"/>
      <c r="C188" s="9"/>
      <c r="D188" s="24" t="s">
        <v>13</v>
      </c>
      <c r="E188" s="20">
        <v>70</v>
      </c>
      <c r="F188" s="12">
        <f t="shared" si="6"/>
        <v>10</v>
      </c>
      <c r="G188" s="13">
        <f t="shared" si="7"/>
        <v>247.67999999999998</v>
      </c>
      <c r="H188" s="15">
        <v>17337.599999999999</v>
      </c>
      <c r="I188" s="15">
        <v>0</v>
      </c>
      <c r="J188" s="15">
        <v>0</v>
      </c>
      <c r="K188" s="15">
        <v>0</v>
      </c>
      <c r="L188" s="15">
        <v>0</v>
      </c>
      <c r="M188" s="15">
        <v>0</v>
      </c>
      <c r="N188" s="15">
        <v>0</v>
      </c>
      <c r="O188" s="15">
        <v>272.5</v>
      </c>
      <c r="P188" s="7"/>
      <c r="Q188" s="7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  <c r="BB188" s="15"/>
      <c r="BC188" s="15"/>
      <c r="BD188" s="15"/>
      <c r="BE188" s="15"/>
      <c r="BF188" s="15"/>
      <c r="BG188" s="15"/>
      <c r="BH188" s="31">
        <v>40742</v>
      </c>
      <c r="BI188" s="66">
        <v>42613</v>
      </c>
      <c r="BJ188" s="67">
        <f t="shared" si="8"/>
        <v>1871</v>
      </c>
      <c r="BK188" s="86">
        <v>0.28379772961816802</v>
      </c>
    </row>
    <row r="189" spans="1:63">
      <c r="A189" s="9">
        <v>3</v>
      </c>
      <c r="B189" s="9"/>
      <c r="C189" s="9"/>
      <c r="D189" s="24" t="s">
        <v>22</v>
      </c>
      <c r="E189" s="20">
        <v>70</v>
      </c>
      <c r="F189" s="12">
        <f t="shared" si="6"/>
        <v>10</v>
      </c>
      <c r="G189" s="13">
        <f t="shared" si="7"/>
        <v>703.46385714285714</v>
      </c>
      <c r="H189" s="15">
        <v>49242.47</v>
      </c>
      <c r="I189" s="15">
        <v>13321.5</v>
      </c>
      <c r="J189" s="15">
        <v>4662.5499999999993</v>
      </c>
      <c r="K189" s="15">
        <v>4662.5499999999993</v>
      </c>
      <c r="L189" s="15">
        <v>0</v>
      </c>
      <c r="M189" s="15">
        <v>0</v>
      </c>
      <c r="N189" s="15">
        <v>0</v>
      </c>
      <c r="O189" s="15">
        <v>1962.5</v>
      </c>
      <c r="P189" s="7"/>
      <c r="Q189" s="7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  <c r="BB189" s="15"/>
      <c r="BC189" s="15"/>
      <c r="BD189" s="15"/>
      <c r="BE189" s="15"/>
      <c r="BF189" s="15"/>
      <c r="BG189" s="15"/>
      <c r="BH189" s="31">
        <v>39909</v>
      </c>
      <c r="BI189" s="66">
        <v>42613</v>
      </c>
      <c r="BJ189" s="67">
        <f t="shared" si="8"/>
        <v>2704</v>
      </c>
      <c r="BK189" s="86">
        <v>0.27554179566563802</v>
      </c>
    </row>
    <row r="190" spans="1:63">
      <c r="A190" s="9">
        <v>3</v>
      </c>
      <c r="B190" s="9"/>
      <c r="C190" s="9"/>
      <c r="D190" s="24" t="s">
        <v>49</v>
      </c>
      <c r="E190" s="20">
        <v>70</v>
      </c>
      <c r="F190" s="12">
        <f t="shared" si="6"/>
        <v>10</v>
      </c>
      <c r="G190" s="13">
        <f t="shared" si="7"/>
        <v>133.94999999999999</v>
      </c>
      <c r="H190" s="15">
        <v>9376.5</v>
      </c>
      <c r="I190" s="15">
        <v>535.79999999999995</v>
      </c>
      <c r="J190" s="15">
        <v>0</v>
      </c>
      <c r="K190" s="15">
        <v>0</v>
      </c>
      <c r="L190" s="15">
        <v>0</v>
      </c>
      <c r="M190" s="15">
        <v>0</v>
      </c>
      <c r="N190" s="15">
        <v>0</v>
      </c>
      <c r="O190" s="15">
        <v>0</v>
      </c>
      <c r="P190" s="7"/>
      <c r="Q190" s="7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  <c r="BA190" s="15"/>
      <c r="BB190" s="15"/>
      <c r="BC190" s="15"/>
      <c r="BD190" s="15"/>
      <c r="BE190" s="15"/>
      <c r="BF190" s="15"/>
      <c r="BG190" s="15"/>
      <c r="BH190" s="26">
        <v>42195</v>
      </c>
      <c r="BI190" s="66">
        <v>42613</v>
      </c>
      <c r="BJ190" s="67">
        <f t="shared" si="8"/>
        <v>418</v>
      </c>
      <c r="BK190" s="86">
        <v>0.26728586171310798</v>
      </c>
    </row>
    <row r="191" spans="1:63">
      <c r="A191" s="9">
        <v>3</v>
      </c>
      <c r="B191" s="9"/>
      <c r="C191" s="9"/>
      <c r="D191" s="24" t="s">
        <v>50</v>
      </c>
      <c r="E191" s="20">
        <v>70</v>
      </c>
      <c r="F191" s="12">
        <f t="shared" si="6"/>
        <v>10</v>
      </c>
      <c r="G191" s="13">
        <f t="shared" si="7"/>
        <v>166.92999999999998</v>
      </c>
      <c r="H191" s="15">
        <v>11685.099999999999</v>
      </c>
      <c r="I191" s="15">
        <v>0</v>
      </c>
      <c r="J191" s="15">
        <v>0</v>
      </c>
      <c r="K191" s="15">
        <v>0</v>
      </c>
      <c r="L191" s="15">
        <v>0</v>
      </c>
      <c r="M191" s="15">
        <v>0</v>
      </c>
      <c r="N191" s="15">
        <v>0</v>
      </c>
      <c r="O191" s="15">
        <v>350</v>
      </c>
      <c r="P191" s="7"/>
      <c r="Q191" s="7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  <c r="BA191" s="15"/>
      <c r="BB191" s="15"/>
      <c r="BC191" s="15"/>
      <c r="BD191" s="15"/>
      <c r="BE191" s="15"/>
      <c r="BF191" s="15"/>
      <c r="BG191" s="15"/>
      <c r="BH191" s="26">
        <v>41996</v>
      </c>
      <c r="BI191" s="66">
        <v>42613</v>
      </c>
      <c r="BJ191" s="67">
        <f t="shared" si="8"/>
        <v>617</v>
      </c>
      <c r="BK191" s="86">
        <v>0.25902992776057798</v>
      </c>
    </row>
    <row r="192" spans="1:63">
      <c r="A192" s="9">
        <v>3</v>
      </c>
      <c r="B192" s="9"/>
      <c r="C192" s="9"/>
      <c r="D192" s="24" t="s">
        <v>20</v>
      </c>
      <c r="E192" s="20">
        <v>70</v>
      </c>
      <c r="F192" s="12">
        <f t="shared" si="6"/>
        <v>10</v>
      </c>
      <c r="G192" s="13">
        <f t="shared" si="7"/>
        <v>941.3</v>
      </c>
      <c r="H192" s="15">
        <v>65891</v>
      </c>
      <c r="I192" s="15">
        <v>12942.95</v>
      </c>
      <c r="J192" s="15">
        <v>6589.15</v>
      </c>
      <c r="K192" s="15">
        <v>6589.15</v>
      </c>
      <c r="L192" s="15">
        <v>0</v>
      </c>
      <c r="M192" s="15">
        <v>0</v>
      </c>
      <c r="N192" s="15">
        <v>0</v>
      </c>
      <c r="O192" s="15">
        <v>1452.5</v>
      </c>
      <c r="P192" s="7"/>
      <c r="Q192" s="7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  <c r="AV192" s="15"/>
      <c r="AW192" s="15"/>
      <c r="AX192" s="15"/>
      <c r="AY192" s="15"/>
      <c r="AZ192" s="15"/>
      <c r="BA192" s="15"/>
      <c r="BB192" s="15"/>
      <c r="BC192" s="15"/>
      <c r="BD192" s="15"/>
      <c r="BE192" s="15"/>
      <c r="BF192" s="15"/>
      <c r="BG192" s="15"/>
      <c r="BH192" s="34">
        <v>40969</v>
      </c>
      <c r="BI192" s="66">
        <v>42613</v>
      </c>
      <c r="BJ192" s="67">
        <f t="shared" si="8"/>
        <v>1644</v>
      </c>
      <c r="BK192" s="86">
        <v>0.25077399380804799</v>
      </c>
    </row>
    <row r="193" spans="1:63">
      <c r="A193" s="9">
        <v>3</v>
      </c>
      <c r="B193" s="9"/>
      <c r="C193" s="9"/>
      <c r="D193" s="24" t="s">
        <v>51</v>
      </c>
      <c r="E193" s="20">
        <v>70</v>
      </c>
      <c r="F193" s="12">
        <f t="shared" si="6"/>
        <v>10</v>
      </c>
      <c r="G193" s="13">
        <f t="shared" si="7"/>
        <v>175.42999999999998</v>
      </c>
      <c r="H193" s="15">
        <v>12280.099999999999</v>
      </c>
      <c r="I193" s="15">
        <v>0</v>
      </c>
      <c r="J193" s="15">
        <v>0</v>
      </c>
      <c r="K193" s="15">
        <v>0</v>
      </c>
      <c r="L193" s="15">
        <v>0</v>
      </c>
      <c r="M193" s="15">
        <v>0</v>
      </c>
      <c r="N193" s="15">
        <v>0</v>
      </c>
      <c r="O193" s="15">
        <v>500</v>
      </c>
      <c r="P193" s="7"/>
      <c r="Q193" s="7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  <c r="BA193" s="15"/>
      <c r="BB193" s="15"/>
      <c r="BC193" s="15"/>
      <c r="BD193" s="15"/>
      <c r="BE193" s="15"/>
      <c r="BF193" s="15"/>
      <c r="BG193" s="15"/>
      <c r="BH193" s="26">
        <v>42191</v>
      </c>
      <c r="BI193" s="66">
        <v>42613</v>
      </c>
      <c r="BJ193" s="67">
        <f t="shared" si="8"/>
        <v>422</v>
      </c>
      <c r="BK193" s="86">
        <v>0.242518059855518</v>
      </c>
    </row>
    <row r="194" spans="1:63">
      <c r="A194" s="9">
        <v>3</v>
      </c>
      <c r="B194" s="9"/>
      <c r="C194" s="9"/>
      <c r="D194" s="24" t="s">
        <v>52</v>
      </c>
      <c r="E194" s="20">
        <v>70</v>
      </c>
      <c r="F194" s="12">
        <f t="shared" si="6"/>
        <v>10</v>
      </c>
      <c r="G194" s="13">
        <f t="shared" si="7"/>
        <v>343.79</v>
      </c>
      <c r="H194" s="15">
        <v>24065.300000000003</v>
      </c>
      <c r="I194" s="15">
        <v>0</v>
      </c>
      <c r="J194" s="15">
        <v>0</v>
      </c>
      <c r="K194" s="15">
        <v>0</v>
      </c>
      <c r="L194" s="15">
        <v>0</v>
      </c>
      <c r="M194" s="15">
        <v>0</v>
      </c>
      <c r="N194" s="15">
        <v>0</v>
      </c>
      <c r="O194" s="15">
        <v>0</v>
      </c>
      <c r="P194" s="7"/>
      <c r="Q194" s="7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34">
        <v>40287</v>
      </c>
      <c r="BI194" s="66">
        <v>42613</v>
      </c>
      <c r="BJ194" s="67">
        <f t="shared" si="8"/>
        <v>2326</v>
      </c>
      <c r="BK194" s="86">
        <v>0.23426212590298801</v>
      </c>
    </row>
    <row r="195" spans="1:63">
      <c r="A195" s="9">
        <v>3</v>
      </c>
      <c r="B195" s="9"/>
      <c r="C195" s="9"/>
      <c r="D195" s="24" t="s">
        <v>53</v>
      </c>
      <c r="E195" s="20">
        <v>70</v>
      </c>
      <c r="F195" s="12">
        <f t="shared" si="6"/>
        <v>10</v>
      </c>
      <c r="G195" s="13">
        <f t="shared" si="7"/>
        <v>109.23</v>
      </c>
      <c r="H195" s="15">
        <v>7646.1</v>
      </c>
      <c r="I195" s="15">
        <v>2457.5500000000002</v>
      </c>
      <c r="J195" s="15">
        <v>764.59999999999991</v>
      </c>
      <c r="K195" s="15">
        <v>764.59999999999991</v>
      </c>
      <c r="L195" s="15">
        <v>0</v>
      </c>
      <c r="M195" s="15">
        <v>0</v>
      </c>
      <c r="N195" s="15">
        <v>0</v>
      </c>
      <c r="O195" s="15">
        <v>1962.5</v>
      </c>
      <c r="P195" s="7"/>
      <c r="Q195" s="7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  <c r="BB195" s="15"/>
      <c r="BC195" s="15"/>
      <c r="BD195" s="15"/>
      <c r="BE195" s="15"/>
      <c r="BF195" s="15"/>
      <c r="BG195" s="15"/>
      <c r="BH195" s="16">
        <v>37865</v>
      </c>
      <c r="BI195" s="66">
        <v>42613</v>
      </c>
      <c r="BJ195" s="67">
        <f t="shared" si="8"/>
        <v>4748</v>
      </c>
      <c r="BK195" s="86">
        <v>0.22600619195046801</v>
      </c>
    </row>
    <row r="196" spans="1:63">
      <c r="A196" s="9">
        <v>3</v>
      </c>
      <c r="B196" s="9"/>
      <c r="C196" s="9"/>
      <c r="D196" s="24" t="s">
        <v>31</v>
      </c>
      <c r="E196" s="20">
        <v>70</v>
      </c>
      <c r="F196" s="12">
        <f t="shared" si="6"/>
        <v>10</v>
      </c>
      <c r="G196" s="13">
        <f t="shared" si="7"/>
        <v>87.08</v>
      </c>
      <c r="H196" s="15">
        <v>6095.5999999999995</v>
      </c>
      <c r="I196" s="15">
        <v>0</v>
      </c>
      <c r="J196" s="15">
        <v>609.6</v>
      </c>
      <c r="K196" s="15">
        <v>609.6</v>
      </c>
      <c r="L196" s="15">
        <v>0</v>
      </c>
      <c r="M196" s="15">
        <v>0</v>
      </c>
      <c r="N196" s="15">
        <v>0</v>
      </c>
      <c r="O196" s="15">
        <v>1962.5</v>
      </c>
      <c r="P196" s="7"/>
      <c r="Q196" s="7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  <c r="BB196" s="15"/>
      <c r="BC196" s="15"/>
      <c r="BD196" s="15"/>
      <c r="BE196" s="15"/>
      <c r="BF196" s="15"/>
      <c r="BG196" s="15"/>
      <c r="BH196" s="47">
        <v>41541</v>
      </c>
      <c r="BI196" s="66">
        <v>42613</v>
      </c>
      <c r="BJ196" s="67">
        <f t="shared" si="8"/>
        <v>1072</v>
      </c>
      <c r="BK196" s="86">
        <v>0.21775025799793801</v>
      </c>
    </row>
    <row r="197" spans="1:63">
      <c r="A197" s="9">
        <v>3</v>
      </c>
      <c r="B197" s="9"/>
      <c r="C197" s="9"/>
      <c r="D197" s="24" t="s">
        <v>99</v>
      </c>
      <c r="E197" s="20">
        <v>42</v>
      </c>
      <c r="F197" s="12">
        <f t="shared" ref="F197:F260" si="9">+E197/7</f>
        <v>6</v>
      </c>
      <c r="G197" s="13">
        <f t="shared" ref="G197:G260" si="10">+H197/E197</f>
        <v>90.839999999999989</v>
      </c>
      <c r="H197" s="15">
        <v>3815.2799999999997</v>
      </c>
      <c r="I197" s="15">
        <v>1020.6899999999999</v>
      </c>
      <c r="J197" s="15">
        <v>381.51</v>
      </c>
      <c r="K197" s="15">
        <v>381.51</v>
      </c>
      <c r="L197" s="15">
        <v>0</v>
      </c>
      <c r="M197" s="15">
        <v>0</v>
      </c>
      <c r="N197" s="15">
        <v>0</v>
      </c>
      <c r="O197" s="15">
        <v>0</v>
      </c>
      <c r="P197" s="7"/>
      <c r="Q197" s="7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  <c r="BB197" s="15"/>
      <c r="BC197" s="15"/>
      <c r="BD197" s="15"/>
      <c r="BE197" s="15"/>
      <c r="BF197" s="15"/>
      <c r="BG197" s="15"/>
      <c r="BH197" s="26">
        <v>42510</v>
      </c>
      <c r="BI197" s="66">
        <v>42613</v>
      </c>
      <c r="BJ197" s="67">
        <f t="shared" ref="BJ197:BJ260" si="11">+BI197-BH197</f>
        <v>103</v>
      </c>
      <c r="BK197" s="86">
        <v>0.20949432404540799</v>
      </c>
    </row>
    <row r="198" spans="1:63">
      <c r="A198" s="9">
        <v>3</v>
      </c>
      <c r="B198" s="9"/>
      <c r="C198" s="9"/>
      <c r="D198" s="24" t="s">
        <v>100</v>
      </c>
      <c r="E198" s="20">
        <v>28</v>
      </c>
      <c r="F198" s="12">
        <f t="shared" si="9"/>
        <v>4</v>
      </c>
      <c r="G198" s="13">
        <f t="shared" si="10"/>
        <v>661.80000000000007</v>
      </c>
      <c r="H198" s="15">
        <v>18530.400000000001</v>
      </c>
      <c r="I198" s="15">
        <v>4963.5</v>
      </c>
      <c r="J198" s="15">
        <v>1853.04</v>
      </c>
      <c r="K198" s="15">
        <v>1853.04</v>
      </c>
      <c r="L198" s="15">
        <v>0</v>
      </c>
      <c r="M198" s="15">
        <v>0</v>
      </c>
      <c r="N198" s="15">
        <v>0</v>
      </c>
      <c r="O198" s="15">
        <v>800</v>
      </c>
      <c r="P198" s="7"/>
      <c r="Q198" s="7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  <c r="BA198" s="15"/>
      <c r="BB198" s="15"/>
      <c r="BC198" s="15"/>
      <c r="BD198" s="15"/>
      <c r="BE198" s="15"/>
      <c r="BF198" s="15"/>
      <c r="BG198" s="15"/>
      <c r="BH198" s="26">
        <v>42525</v>
      </c>
      <c r="BI198" s="66">
        <v>42613</v>
      </c>
      <c r="BJ198" s="67">
        <f t="shared" si="11"/>
        <v>88</v>
      </c>
      <c r="BK198" s="86">
        <v>0.201238390092878</v>
      </c>
    </row>
    <row r="199" spans="1:63">
      <c r="A199" s="9">
        <v>3</v>
      </c>
      <c r="B199" s="9"/>
      <c r="C199" s="9"/>
      <c r="D199" s="24" t="s">
        <v>54</v>
      </c>
      <c r="E199" s="20">
        <v>70</v>
      </c>
      <c r="F199" s="12">
        <f t="shared" si="9"/>
        <v>10</v>
      </c>
      <c r="G199" s="13">
        <f t="shared" si="10"/>
        <v>81.099999999999994</v>
      </c>
      <c r="H199" s="15">
        <v>5677</v>
      </c>
      <c r="I199" s="15">
        <v>1520.6999999999998</v>
      </c>
      <c r="J199" s="15">
        <v>567.75</v>
      </c>
      <c r="K199" s="15">
        <v>567.75</v>
      </c>
      <c r="L199" s="15">
        <v>0</v>
      </c>
      <c r="M199" s="15">
        <v>0</v>
      </c>
      <c r="N199" s="15">
        <v>0</v>
      </c>
      <c r="O199" s="15">
        <v>1962.5</v>
      </c>
      <c r="P199" s="7"/>
      <c r="Q199" s="7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  <c r="BB199" s="15"/>
      <c r="BC199" s="15"/>
      <c r="BD199" s="15"/>
      <c r="BE199" s="15"/>
      <c r="BF199" s="15"/>
      <c r="BG199" s="15"/>
      <c r="BH199" s="31">
        <v>40446</v>
      </c>
      <c r="BI199" s="66">
        <v>42613</v>
      </c>
      <c r="BJ199" s="67">
        <f t="shared" si="11"/>
        <v>2167</v>
      </c>
      <c r="BK199" s="86">
        <v>0.19298245614034801</v>
      </c>
    </row>
    <row r="200" spans="1:63">
      <c r="A200" s="9">
        <v>3</v>
      </c>
      <c r="B200" s="9"/>
      <c r="C200" s="9"/>
      <c r="D200" s="24" t="s">
        <v>12</v>
      </c>
      <c r="E200" s="20">
        <v>70</v>
      </c>
      <c r="F200" s="12">
        <f t="shared" si="9"/>
        <v>10</v>
      </c>
      <c r="G200" s="13">
        <f t="shared" si="10"/>
        <v>304.63</v>
      </c>
      <c r="H200" s="15">
        <v>21324.1</v>
      </c>
      <c r="I200" s="15">
        <v>0</v>
      </c>
      <c r="J200" s="15">
        <v>0</v>
      </c>
      <c r="K200" s="15">
        <v>0</v>
      </c>
      <c r="L200" s="15">
        <v>0</v>
      </c>
      <c r="M200" s="15">
        <v>0</v>
      </c>
      <c r="N200" s="15">
        <v>0</v>
      </c>
      <c r="O200" s="15">
        <v>0</v>
      </c>
      <c r="P200" s="7"/>
      <c r="Q200" s="7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  <c r="AW200" s="15"/>
      <c r="AX200" s="15"/>
      <c r="AY200" s="15"/>
      <c r="AZ200" s="15"/>
      <c r="BA200" s="15"/>
      <c r="BB200" s="15"/>
      <c r="BC200" s="15"/>
      <c r="BD200" s="15"/>
      <c r="BE200" s="15"/>
      <c r="BF200" s="15"/>
      <c r="BG200" s="15"/>
      <c r="BH200" s="31">
        <v>40728</v>
      </c>
      <c r="BI200" s="66">
        <v>42613</v>
      </c>
      <c r="BJ200" s="67">
        <f t="shared" si="11"/>
        <v>1885</v>
      </c>
      <c r="BK200" s="86">
        <v>0.18472652218781799</v>
      </c>
    </row>
    <row r="201" spans="1:63">
      <c r="A201" s="9">
        <v>3</v>
      </c>
      <c r="B201" s="9"/>
      <c r="C201" s="9"/>
      <c r="D201" s="24" t="s">
        <v>55</v>
      </c>
      <c r="E201" s="20">
        <v>70</v>
      </c>
      <c r="F201" s="12">
        <f t="shared" si="9"/>
        <v>10</v>
      </c>
      <c r="G201" s="13">
        <f t="shared" si="10"/>
        <v>103.14</v>
      </c>
      <c r="H201" s="15">
        <v>7219.8</v>
      </c>
      <c r="I201" s="15">
        <v>2320.6499999999996</v>
      </c>
      <c r="J201" s="15">
        <v>722</v>
      </c>
      <c r="K201" s="15">
        <v>722</v>
      </c>
      <c r="L201" s="15">
        <v>0</v>
      </c>
      <c r="M201" s="15">
        <v>0</v>
      </c>
      <c r="N201" s="15">
        <v>0</v>
      </c>
      <c r="O201" s="15">
        <v>1962.5</v>
      </c>
      <c r="P201" s="7"/>
      <c r="Q201" s="7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5"/>
      <c r="AV201" s="15"/>
      <c r="AW201" s="15"/>
      <c r="AX201" s="15"/>
      <c r="AY201" s="15"/>
      <c r="AZ201" s="15"/>
      <c r="BA201" s="15"/>
      <c r="BB201" s="15"/>
      <c r="BC201" s="15"/>
      <c r="BD201" s="15"/>
      <c r="BE201" s="15"/>
      <c r="BF201" s="15"/>
      <c r="BG201" s="15"/>
      <c r="BH201" s="16">
        <v>39860</v>
      </c>
      <c r="BI201" s="66">
        <v>42613</v>
      </c>
      <c r="BJ201" s="67">
        <f t="shared" si="11"/>
        <v>2753</v>
      </c>
      <c r="BK201" s="86">
        <v>0.17647058823529799</v>
      </c>
    </row>
    <row r="202" spans="1:63">
      <c r="A202" s="9">
        <v>3</v>
      </c>
      <c r="B202" s="9"/>
      <c r="C202" s="9"/>
      <c r="D202" s="24" t="s">
        <v>85</v>
      </c>
      <c r="E202" s="20">
        <v>70</v>
      </c>
      <c r="F202" s="12">
        <f t="shared" si="9"/>
        <v>10</v>
      </c>
      <c r="G202" s="13">
        <f t="shared" si="10"/>
        <v>93.86</v>
      </c>
      <c r="H202" s="15">
        <v>6570.2</v>
      </c>
      <c r="I202" s="15">
        <v>1450</v>
      </c>
      <c r="J202" s="15">
        <v>657</v>
      </c>
      <c r="K202" s="15">
        <v>657</v>
      </c>
      <c r="L202" s="15">
        <v>0</v>
      </c>
      <c r="M202" s="15">
        <v>0</v>
      </c>
      <c r="N202" s="15">
        <v>0</v>
      </c>
      <c r="O202" s="15">
        <v>0</v>
      </c>
      <c r="P202" s="7"/>
      <c r="Q202" s="7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  <c r="BA202" s="15"/>
      <c r="BB202" s="15"/>
      <c r="BC202" s="15"/>
      <c r="BD202" s="15"/>
      <c r="BE202" s="15"/>
      <c r="BF202" s="15"/>
      <c r="BG202" s="15"/>
      <c r="BH202" s="26">
        <v>42387</v>
      </c>
      <c r="BI202" s="66">
        <v>42613</v>
      </c>
      <c r="BJ202" s="67">
        <f t="shared" si="11"/>
        <v>226</v>
      </c>
      <c r="BK202" s="86">
        <v>0.16821465428276799</v>
      </c>
    </row>
    <row r="203" spans="1:63">
      <c r="A203" s="9">
        <v>3</v>
      </c>
      <c r="B203" s="9"/>
      <c r="C203" s="9"/>
      <c r="D203" s="24" t="s">
        <v>91</v>
      </c>
      <c r="E203" s="20">
        <v>70</v>
      </c>
      <c r="F203" s="12">
        <f t="shared" si="9"/>
        <v>10</v>
      </c>
      <c r="G203" s="13">
        <f t="shared" si="10"/>
        <v>254.45</v>
      </c>
      <c r="H203" s="15">
        <v>17811.5</v>
      </c>
      <c r="I203" s="15">
        <v>3180.6000000000004</v>
      </c>
      <c r="J203" s="15">
        <v>1781.15</v>
      </c>
      <c r="K203" s="15">
        <v>1781.15</v>
      </c>
      <c r="L203" s="15">
        <v>0</v>
      </c>
      <c r="M203" s="15">
        <v>0</v>
      </c>
      <c r="N203" s="15">
        <v>0</v>
      </c>
      <c r="O203" s="15">
        <v>2000</v>
      </c>
      <c r="P203" s="7"/>
      <c r="Q203" s="7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5"/>
      <c r="AV203" s="15"/>
      <c r="AW203" s="15"/>
      <c r="AX203" s="15"/>
      <c r="AY203" s="15"/>
      <c r="AZ203" s="15"/>
      <c r="BA203" s="15"/>
      <c r="BB203" s="15"/>
      <c r="BC203" s="15"/>
      <c r="BD203" s="15"/>
      <c r="BE203" s="15"/>
      <c r="BF203" s="15"/>
      <c r="BG203" s="15"/>
      <c r="BH203" s="26">
        <v>42471</v>
      </c>
      <c r="BI203" s="66">
        <v>42613</v>
      </c>
      <c r="BJ203" s="67">
        <f t="shared" si="11"/>
        <v>142</v>
      </c>
      <c r="BK203" s="86">
        <v>0.159958720330238</v>
      </c>
    </row>
    <row r="204" spans="1:63">
      <c r="A204" s="9">
        <v>3</v>
      </c>
      <c r="B204" s="9"/>
      <c r="C204" s="9"/>
      <c r="D204" s="24" t="s">
        <v>57</v>
      </c>
      <c r="E204" s="20">
        <v>65</v>
      </c>
      <c r="F204" s="12">
        <f t="shared" si="9"/>
        <v>9.2857142857142865</v>
      </c>
      <c r="G204" s="13">
        <f t="shared" si="10"/>
        <v>102.71999999999998</v>
      </c>
      <c r="H204" s="15">
        <v>6676.7999999999993</v>
      </c>
      <c r="I204" s="15">
        <v>768</v>
      </c>
      <c r="J204" s="15">
        <v>719.05</v>
      </c>
      <c r="K204" s="15">
        <v>719.05</v>
      </c>
      <c r="L204" s="15">
        <v>0</v>
      </c>
      <c r="M204" s="15">
        <v>0</v>
      </c>
      <c r="N204" s="15">
        <v>0</v>
      </c>
      <c r="O204" s="15">
        <v>1962.5</v>
      </c>
      <c r="P204" s="7"/>
      <c r="Q204" s="7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  <c r="AU204" s="15"/>
      <c r="AV204" s="15"/>
      <c r="AW204" s="15"/>
      <c r="AX204" s="15"/>
      <c r="AY204" s="15"/>
      <c r="AZ204" s="15"/>
      <c r="BA204" s="15"/>
      <c r="BB204" s="15"/>
      <c r="BC204" s="15"/>
      <c r="BD204" s="15"/>
      <c r="BE204" s="15"/>
      <c r="BF204" s="15"/>
      <c r="BG204" s="15"/>
      <c r="BH204" s="31">
        <v>40833</v>
      </c>
      <c r="BI204" s="66">
        <v>42613</v>
      </c>
      <c r="BJ204" s="67">
        <f t="shared" si="11"/>
        <v>1780</v>
      </c>
      <c r="BK204" s="86">
        <v>0.15170278637770801</v>
      </c>
    </row>
    <row r="205" spans="1:63">
      <c r="A205" s="9">
        <v>3</v>
      </c>
      <c r="B205" s="9"/>
      <c r="C205" s="9"/>
      <c r="D205" s="24" t="s">
        <v>73</v>
      </c>
      <c r="E205" s="20">
        <v>67</v>
      </c>
      <c r="F205" s="12">
        <f t="shared" si="9"/>
        <v>9.5714285714285712</v>
      </c>
      <c r="G205" s="13">
        <f t="shared" si="10"/>
        <v>133.98955223880597</v>
      </c>
      <c r="H205" s="15">
        <v>8977.2999999999993</v>
      </c>
      <c r="I205" s="15">
        <v>0</v>
      </c>
      <c r="J205" s="15">
        <v>0</v>
      </c>
      <c r="K205" s="15">
        <v>0</v>
      </c>
      <c r="L205" s="15">
        <v>0</v>
      </c>
      <c r="M205" s="15">
        <v>0</v>
      </c>
      <c r="N205" s="15">
        <v>0</v>
      </c>
      <c r="O205" s="15">
        <v>0</v>
      </c>
      <c r="P205" s="7"/>
      <c r="Q205" s="7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  <c r="AU205" s="15"/>
      <c r="AV205" s="15"/>
      <c r="AW205" s="15"/>
      <c r="AX205" s="15"/>
      <c r="AY205" s="15"/>
      <c r="AZ205" s="15"/>
      <c r="BA205" s="15"/>
      <c r="BB205" s="15"/>
      <c r="BC205" s="15"/>
      <c r="BD205" s="15"/>
      <c r="BE205" s="15"/>
      <c r="BF205" s="15"/>
      <c r="BG205" s="15"/>
      <c r="BH205" s="26">
        <v>42233</v>
      </c>
      <c r="BI205" s="66">
        <v>42613</v>
      </c>
      <c r="BJ205" s="67">
        <f t="shared" si="11"/>
        <v>380</v>
      </c>
      <c r="BK205" s="86">
        <v>0.14344685242517799</v>
      </c>
    </row>
    <row r="206" spans="1:63">
      <c r="A206" s="9">
        <v>3</v>
      </c>
      <c r="B206" s="9"/>
      <c r="C206" s="9"/>
      <c r="D206" s="24" t="s">
        <v>58</v>
      </c>
      <c r="E206" s="20">
        <v>70</v>
      </c>
      <c r="F206" s="12">
        <f t="shared" si="9"/>
        <v>10</v>
      </c>
      <c r="G206" s="13">
        <f t="shared" si="10"/>
        <v>408.5</v>
      </c>
      <c r="H206" s="15">
        <v>28595</v>
      </c>
      <c r="I206" s="15">
        <v>1531.9</v>
      </c>
      <c r="J206" s="15">
        <v>0</v>
      </c>
      <c r="K206" s="15">
        <v>0</v>
      </c>
      <c r="L206" s="15">
        <v>0</v>
      </c>
      <c r="M206" s="15">
        <v>0</v>
      </c>
      <c r="N206" s="15">
        <v>0</v>
      </c>
      <c r="O206" s="15">
        <v>1936.5</v>
      </c>
      <c r="P206" s="7"/>
      <c r="Q206" s="7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  <c r="AV206" s="15"/>
      <c r="AW206" s="15"/>
      <c r="AX206" s="15"/>
      <c r="AY206" s="15"/>
      <c r="AZ206" s="15"/>
      <c r="BA206" s="15"/>
      <c r="BB206" s="15"/>
      <c r="BC206" s="15"/>
      <c r="BD206" s="15"/>
      <c r="BE206" s="15"/>
      <c r="BF206" s="15"/>
      <c r="BG206" s="15"/>
      <c r="BH206" s="16">
        <v>37982</v>
      </c>
      <c r="BI206" s="66">
        <v>42613</v>
      </c>
      <c r="BJ206" s="67">
        <f t="shared" si="11"/>
        <v>4631</v>
      </c>
      <c r="BK206" s="86">
        <v>0.135190918472648</v>
      </c>
    </row>
    <row r="207" spans="1:63">
      <c r="A207" s="9">
        <v>3</v>
      </c>
      <c r="B207" s="9"/>
      <c r="C207" s="9"/>
      <c r="D207" s="24" t="s">
        <v>59</v>
      </c>
      <c r="E207" s="20">
        <v>69</v>
      </c>
      <c r="F207" s="12">
        <f t="shared" si="9"/>
        <v>9.8571428571428577</v>
      </c>
      <c r="G207" s="13">
        <f t="shared" si="10"/>
        <v>120.26</v>
      </c>
      <c r="H207" s="15">
        <v>8297.94</v>
      </c>
      <c r="I207" s="15">
        <v>2705.8</v>
      </c>
      <c r="J207" s="15">
        <v>841.80000000000007</v>
      </c>
      <c r="K207" s="15">
        <v>841.80000000000007</v>
      </c>
      <c r="L207" s="15">
        <v>0</v>
      </c>
      <c r="M207" s="15">
        <v>0</v>
      </c>
      <c r="N207" s="15">
        <v>0</v>
      </c>
      <c r="O207" s="15">
        <v>1962.5</v>
      </c>
      <c r="P207" s="7"/>
      <c r="Q207" s="7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  <c r="AU207" s="15"/>
      <c r="AV207" s="15"/>
      <c r="AW207" s="15"/>
      <c r="AX207" s="15"/>
      <c r="AY207" s="15"/>
      <c r="AZ207" s="15"/>
      <c r="BA207" s="15"/>
      <c r="BB207" s="15"/>
      <c r="BC207" s="15"/>
      <c r="BD207" s="15"/>
      <c r="BE207" s="15"/>
      <c r="BF207" s="15"/>
      <c r="BG207" s="15"/>
      <c r="BH207" s="31">
        <v>37088</v>
      </c>
      <c r="BI207" s="66">
        <v>42613</v>
      </c>
      <c r="BJ207" s="67">
        <f t="shared" si="11"/>
        <v>5525</v>
      </c>
      <c r="BK207" s="86">
        <v>0.126934984520128</v>
      </c>
    </row>
    <row r="208" spans="1:63">
      <c r="A208" s="9">
        <v>3</v>
      </c>
      <c r="B208" s="9"/>
      <c r="C208" s="9"/>
      <c r="D208" s="24" t="s">
        <v>101</v>
      </c>
      <c r="E208" s="20">
        <v>14</v>
      </c>
      <c r="F208" s="12">
        <f t="shared" si="9"/>
        <v>2</v>
      </c>
      <c r="G208" s="13">
        <f t="shared" si="10"/>
        <v>90.83</v>
      </c>
      <c r="H208" s="15">
        <v>1271.6199999999999</v>
      </c>
      <c r="I208" s="15">
        <v>340.03</v>
      </c>
      <c r="J208" s="15">
        <v>127.16</v>
      </c>
      <c r="K208" s="15">
        <v>127.16</v>
      </c>
      <c r="L208" s="15">
        <v>0</v>
      </c>
      <c r="M208" s="15">
        <v>0</v>
      </c>
      <c r="N208" s="15">
        <v>0</v>
      </c>
      <c r="O208" s="15">
        <v>0</v>
      </c>
      <c r="P208" s="7"/>
      <c r="Q208" s="7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  <c r="AU208" s="15"/>
      <c r="AV208" s="15"/>
      <c r="AW208" s="15"/>
      <c r="AX208" s="15"/>
      <c r="AY208" s="15"/>
      <c r="AZ208" s="15"/>
      <c r="BA208" s="15"/>
      <c r="BB208" s="15"/>
      <c r="BC208" s="15"/>
      <c r="BD208" s="15"/>
      <c r="BE208" s="15"/>
      <c r="BF208" s="15"/>
      <c r="BG208" s="15"/>
      <c r="BH208" s="26">
        <v>42548</v>
      </c>
      <c r="BI208" s="66">
        <v>42613</v>
      </c>
      <c r="BJ208" s="67">
        <f t="shared" si="11"/>
        <v>65</v>
      </c>
      <c r="BK208" s="86">
        <v>0.118679050567598</v>
      </c>
    </row>
    <row r="209" spans="1:63">
      <c r="A209" s="9">
        <v>3</v>
      </c>
      <c r="B209" s="9"/>
      <c r="C209" s="9"/>
      <c r="D209" s="29" t="s">
        <v>102</v>
      </c>
      <c r="E209" s="20">
        <v>41</v>
      </c>
      <c r="F209" s="12">
        <f t="shared" si="9"/>
        <v>5.8571428571428568</v>
      </c>
      <c r="G209" s="13">
        <f t="shared" si="10"/>
        <v>104.10268292682925</v>
      </c>
      <c r="H209" s="14">
        <v>4268.2099999999991</v>
      </c>
      <c r="I209" s="14">
        <v>1079.6100000000001</v>
      </c>
      <c r="J209" s="14">
        <v>426.78999999999996</v>
      </c>
      <c r="K209" s="14">
        <v>426.78999999999996</v>
      </c>
      <c r="L209" s="14">
        <v>0</v>
      </c>
      <c r="M209" s="14">
        <v>0</v>
      </c>
      <c r="N209" s="14">
        <v>0</v>
      </c>
      <c r="O209" s="14">
        <v>0</v>
      </c>
      <c r="P209" s="7"/>
      <c r="Q209" s="7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26">
        <v>42502</v>
      </c>
      <c r="BI209" s="66">
        <v>42613</v>
      </c>
      <c r="BJ209" s="67">
        <f t="shared" si="11"/>
        <v>111</v>
      </c>
      <c r="BK209" s="86">
        <v>0.110423116615068</v>
      </c>
    </row>
    <row r="210" spans="1:63">
      <c r="A210" s="9">
        <v>3</v>
      </c>
      <c r="B210" s="9"/>
      <c r="C210" s="9"/>
      <c r="D210" s="24" t="s">
        <v>32</v>
      </c>
      <c r="E210" s="20">
        <v>69</v>
      </c>
      <c r="F210" s="12">
        <f t="shared" si="9"/>
        <v>9.8571428571428577</v>
      </c>
      <c r="G210" s="13">
        <f t="shared" si="10"/>
        <v>147.64869565217393</v>
      </c>
      <c r="H210" s="15">
        <v>10187.76</v>
      </c>
      <c r="I210" s="15">
        <v>1685.4499999999998</v>
      </c>
      <c r="J210" s="15">
        <v>1049.2</v>
      </c>
      <c r="K210" s="15">
        <v>1048.7</v>
      </c>
      <c r="L210" s="15">
        <v>0</v>
      </c>
      <c r="M210" s="15">
        <v>0</v>
      </c>
      <c r="N210" s="15">
        <v>0</v>
      </c>
      <c r="O210" s="15">
        <v>1947.5</v>
      </c>
      <c r="P210" s="7"/>
      <c r="Q210" s="7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  <c r="BA210" s="15"/>
      <c r="BB210" s="15"/>
      <c r="BC210" s="15"/>
      <c r="BD210" s="15"/>
      <c r="BE210" s="15"/>
      <c r="BF210" s="15"/>
      <c r="BG210" s="15"/>
      <c r="BH210" s="34">
        <v>41337</v>
      </c>
      <c r="BI210" s="66">
        <v>42613</v>
      </c>
      <c r="BJ210" s="67">
        <f t="shared" si="11"/>
        <v>1276</v>
      </c>
      <c r="BK210" s="86">
        <v>0.10216718266253801</v>
      </c>
    </row>
    <row r="211" spans="1:63">
      <c r="A211" s="9">
        <v>3</v>
      </c>
      <c r="B211" s="9"/>
      <c r="C211" s="9"/>
      <c r="D211" s="24" t="s">
        <v>21</v>
      </c>
      <c r="E211" s="20">
        <v>70</v>
      </c>
      <c r="F211" s="12">
        <f t="shared" si="9"/>
        <v>10</v>
      </c>
      <c r="G211" s="13">
        <f t="shared" si="10"/>
        <v>204.67999999999998</v>
      </c>
      <c r="H211" s="15">
        <v>14327.599999999999</v>
      </c>
      <c r="I211" s="15">
        <v>1535.1</v>
      </c>
      <c r="J211" s="15">
        <v>1432.8000000000002</v>
      </c>
      <c r="K211" s="15">
        <v>1432.8000000000002</v>
      </c>
      <c r="L211" s="15">
        <v>0</v>
      </c>
      <c r="M211" s="15">
        <v>0</v>
      </c>
      <c r="N211" s="15">
        <v>0</v>
      </c>
      <c r="O211" s="15">
        <v>1962.5</v>
      </c>
      <c r="P211" s="7"/>
      <c r="Q211" s="7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15"/>
      <c r="AV211" s="15"/>
      <c r="AW211" s="15"/>
      <c r="AX211" s="15"/>
      <c r="AY211" s="15"/>
      <c r="AZ211" s="15"/>
      <c r="BA211" s="15"/>
      <c r="BB211" s="15"/>
      <c r="BC211" s="15"/>
      <c r="BD211" s="15"/>
      <c r="BE211" s="15"/>
      <c r="BF211" s="15"/>
      <c r="BG211" s="15"/>
      <c r="BH211" s="31">
        <v>39881</v>
      </c>
      <c r="BI211" s="66">
        <v>42613</v>
      </c>
      <c r="BJ211" s="67">
        <f t="shared" si="11"/>
        <v>2732</v>
      </c>
      <c r="BK211" s="86">
        <v>9.3911248710008E-2</v>
      </c>
    </row>
    <row r="212" spans="1:63">
      <c r="A212" s="9">
        <v>3</v>
      </c>
      <c r="B212" s="9"/>
      <c r="C212" s="9"/>
      <c r="D212" s="24" t="s">
        <v>61</v>
      </c>
      <c r="E212" s="51">
        <v>70</v>
      </c>
      <c r="F212" s="12">
        <f t="shared" si="9"/>
        <v>10</v>
      </c>
      <c r="G212" s="13">
        <f t="shared" si="10"/>
        <v>130.41</v>
      </c>
      <c r="H212" s="15">
        <v>9128.7000000000007</v>
      </c>
      <c r="I212" s="15">
        <v>2914.3</v>
      </c>
      <c r="J212" s="15">
        <v>912.90000000000009</v>
      </c>
      <c r="K212" s="15">
        <v>912.90000000000009</v>
      </c>
      <c r="L212" s="15">
        <v>0</v>
      </c>
      <c r="M212" s="15">
        <v>0</v>
      </c>
      <c r="N212" s="15">
        <v>0</v>
      </c>
      <c r="O212" s="15">
        <v>1962.5</v>
      </c>
      <c r="P212" s="24"/>
      <c r="Q212" s="24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15"/>
      <c r="AV212" s="15"/>
      <c r="AW212" s="15"/>
      <c r="AX212" s="15"/>
      <c r="AY212" s="15"/>
      <c r="AZ212" s="15"/>
      <c r="BA212" s="15"/>
      <c r="BB212" s="15"/>
      <c r="BC212" s="15"/>
      <c r="BD212" s="15"/>
      <c r="BE212" s="15"/>
      <c r="BF212" s="15"/>
      <c r="BG212" s="15"/>
      <c r="BH212" s="49">
        <v>41471</v>
      </c>
      <c r="BI212" s="66">
        <v>42613</v>
      </c>
      <c r="BJ212" s="67">
        <f t="shared" si="11"/>
        <v>1142</v>
      </c>
      <c r="BK212" s="86">
        <v>8.5655314757477896E-2</v>
      </c>
    </row>
    <row r="213" spans="1:63">
      <c r="A213" s="9">
        <v>3</v>
      </c>
      <c r="B213" s="9"/>
      <c r="C213" s="9"/>
      <c r="D213" s="29" t="s">
        <v>92</v>
      </c>
      <c r="E213" s="20">
        <v>52</v>
      </c>
      <c r="F213" s="12">
        <f t="shared" si="9"/>
        <v>7.4285714285714288</v>
      </c>
      <c r="G213" s="13">
        <f t="shared" si="10"/>
        <v>133.56942307692307</v>
      </c>
      <c r="H213" s="37">
        <v>6945.61</v>
      </c>
      <c r="I213" s="38">
        <v>0</v>
      </c>
      <c r="J213" s="38">
        <v>0</v>
      </c>
      <c r="K213" s="38">
        <v>0</v>
      </c>
      <c r="L213" s="38">
        <v>142.99</v>
      </c>
      <c r="M213" s="38">
        <v>357.47</v>
      </c>
      <c r="N213" s="38">
        <v>35.75</v>
      </c>
      <c r="O213" s="38">
        <v>0</v>
      </c>
      <c r="P213" s="7"/>
      <c r="Q213" s="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  <c r="AB213" s="37"/>
      <c r="AC213" s="37"/>
      <c r="AD213" s="37"/>
      <c r="AE213" s="37"/>
      <c r="AF213" s="37"/>
      <c r="AG213" s="37"/>
      <c r="AH213" s="37"/>
      <c r="AI213" s="37"/>
      <c r="AJ213" s="37"/>
      <c r="AK213" s="37"/>
      <c r="AL213" s="37"/>
      <c r="AM213" s="37"/>
      <c r="AN213" s="37"/>
      <c r="AO213" s="37"/>
      <c r="AP213" s="37"/>
      <c r="AQ213" s="37"/>
      <c r="AR213" s="37"/>
      <c r="AS213" s="37"/>
      <c r="AT213" s="37"/>
      <c r="AU213" s="37"/>
      <c r="AV213" s="37"/>
      <c r="AW213" s="37"/>
      <c r="AX213" s="37"/>
      <c r="AY213" s="37"/>
      <c r="AZ213" s="37"/>
      <c r="BA213" s="37"/>
      <c r="BB213" s="37"/>
      <c r="BC213" s="37"/>
      <c r="BD213" s="37"/>
      <c r="BE213" s="37"/>
      <c r="BF213" s="37"/>
      <c r="BG213" s="37"/>
      <c r="BH213" s="26">
        <v>42469</v>
      </c>
      <c r="BI213" s="66">
        <v>42613</v>
      </c>
      <c r="BJ213" s="67">
        <f t="shared" si="11"/>
        <v>144</v>
      </c>
      <c r="BK213" s="86">
        <v>7.7399380804958007E-2</v>
      </c>
    </row>
    <row r="214" spans="1:63">
      <c r="A214" s="9">
        <v>3</v>
      </c>
      <c r="B214" s="9"/>
      <c r="C214" s="9"/>
      <c r="D214" s="24" t="s">
        <v>62</v>
      </c>
      <c r="E214" s="20">
        <v>70</v>
      </c>
      <c r="F214" s="12">
        <f t="shared" si="9"/>
        <v>10</v>
      </c>
      <c r="G214" s="13">
        <f t="shared" si="10"/>
        <v>91.489142857142852</v>
      </c>
      <c r="H214" s="15">
        <v>6404.24</v>
      </c>
      <c r="I214" s="15">
        <v>2119.1</v>
      </c>
      <c r="J214" s="15">
        <v>659.30000000000007</v>
      </c>
      <c r="K214" s="15">
        <v>659.30000000000007</v>
      </c>
      <c r="L214" s="15">
        <v>0</v>
      </c>
      <c r="M214" s="15">
        <v>0</v>
      </c>
      <c r="N214" s="15">
        <v>0</v>
      </c>
      <c r="O214" s="15">
        <v>1962.5</v>
      </c>
      <c r="P214" s="7"/>
      <c r="Q214" s="7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  <c r="AU214" s="15"/>
      <c r="AV214" s="15"/>
      <c r="AW214" s="15"/>
      <c r="AX214" s="15"/>
      <c r="AY214" s="15"/>
      <c r="AZ214" s="15"/>
      <c r="BA214" s="15"/>
      <c r="BB214" s="15"/>
      <c r="BC214" s="15"/>
      <c r="BD214" s="15"/>
      <c r="BE214" s="15"/>
      <c r="BF214" s="15"/>
      <c r="BG214" s="15"/>
      <c r="BH214" s="31">
        <v>40073</v>
      </c>
      <c r="BI214" s="66">
        <v>42613</v>
      </c>
      <c r="BJ214" s="67">
        <f t="shared" si="11"/>
        <v>2540</v>
      </c>
      <c r="BK214" s="86">
        <v>6.9143446852427903E-2</v>
      </c>
    </row>
    <row r="215" spans="1:63">
      <c r="A215" s="9">
        <v>3</v>
      </c>
      <c r="B215" s="9"/>
      <c r="C215" s="9"/>
      <c r="D215" s="24" t="s">
        <v>19</v>
      </c>
      <c r="E215" s="20">
        <v>70</v>
      </c>
      <c r="F215" s="12">
        <f t="shared" si="9"/>
        <v>10</v>
      </c>
      <c r="G215" s="13">
        <f t="shared" si="10"/>
        <v>357.21</v>
      </c>
      <c r="H215" s="15">
        <v>25004.699999999997</v>
      </c>
      <c r="I215" s="15">
        <v>8037.15</v>
      </c>
      <c r="J215" s="15">
        <v>2500.4499999999998</v>
      </c>
      <c r="K215" s="15">
        <v>2500.4499999999998</v>
      </c>
      <c r="L215" s="15">
        <v>0</v>
      </c>
      <c r="M215" s="15">
        <v>0</v>
      </c>
      <c r="N215" s="15">
        <v>0</v>
      </c>
      <c r="O215" s="15">
        <v>1962.5</v>
      </c>
      <c r="P215" s="7"/>
      <c r="Q215" s="7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  <c r="AU215" s="15"/>
      <c r="AV215" s="15"/>
      <c r="AW215" s="15"/>
      <c r="AX215" s="15"/>
      <c r="AY215" s="15"/>
      <c r="AZ215" s="15"/>
      <c r="BA215" s="15"/>
      <c r="BB215" s="15"/>
      <c r="BC215" s="15"/>
      <c r="BD215" s="15"/>
      <c r="BE215" s="15"/>
      <c r="BF215" s="15"/>
      <c r="BG215" s="15"/>
      <c r="BH215" s="31">
        <v>37389</v>
      </c>
      <c r="BI215" s="66">
        <v>42613</v>
      </c>
      <c r="BJ215" s="67">
        <f t="shared" si="11"/>
        <v>5224</v>
      </c>
      <c r="BK215" s="86">
        <v>6.0887512899898001E-2</v>
      </c>
    </row>
    <row r="216" spans="1:63" s="3" customFormat="1">
      <c r="A216" s="9">
        <v>3</v>
      </c>
      <c r="B216" s="9"/>
      <c r="C216" s="9"/>
      <c r="D216" s="24" t="s">
        <v>23</v>
      </c>
      <c r="E216" s="20">
        <v>70</v>
      </c>
      <c r="F216" s="12">
        <f t="shared" si="9"/>
        <v>10</v>
      </c>
      <c r="G216" s="13">
        <f t="shared" si="10"/>
        <v>834.18999999999994</v>
      </c>
      <c r="H216" s="15">
        <v>58393.299999999996</v>
      </c>
      <c r="I216" s="15">
        <v>0</v>
      </c>
      <c r="J216" s="15">
        <v>0</v>
      </c>
      <c r="K216" s="15">
        <v>0</v>
      </c>
      <c r="L216" s="15">
        <v>0</v>
      </c>
      <c r="M216" s="15">
        <v>0</v>
      </c>
      <c r="N216" s="15">
        <v>0</v>
      </c>
      <c r="O216" s="15">
        <v>0</v>
      </c>
      <c r="P216" s="7"/>
      <c r="Q216" s="7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  <c r="AU216" s="15"/>
      <c r="AV216" s="15"/>
      <c r="AW216" s="15"/>
      <c r="AX216" s="15"/>
      <c r="AY216" s="15"/>
      <c r="AZ216" s="15"/>
      <c r="BA216" s="15"/>
      <c r="BB216" s="15"/>
      <c r="BC216" s="15"/>
      <c r="BD216" s="15"/>
      <c r="BE216" s="15"/>
      <c r="BF216" s="15"/>
      <c r="BG216" s="15"/>
      <c r="BH216" s="52">
        <v>39873</v>
      </c>
      <c r="BI216" s="66">
        <v>42613</v>
      </c>
      <c r="BJ216" s="67">
        <f t="shared" si="11"/>
        <v>2740</v>
      </c>
      <c r="BK216" s="86">
        <v>5.2631578947367898E-2</v>
      </c>
    </row>
    <row r="217" spans="1:63">
      <c r="A217" s="9">
        <v>3</v>
      </c>
      <c r="B217" s="9"/>
      <c r="C217" s="9"/>
      <c r="D217" s="24" t="s">
        <v>11</v>
      </c>
      <c r="E217" s="20">
        <v>70</v>
      </c>
      <c r="F217" s="12">
        <f t="shared" si="9"/>
        <v>10</v>
      </c>
      <c r="G217" s="13">
        <f t="shared" si="10"/>
        <v>2287.92</v>
      </c>
      <c r="H217" s="15">
        <v>160154.4</v>
      </c>
      <c r="I217" s="15">
        <v>0</v>
      </c>
      <c r="J217" s="15">
        <v>0</v>
      </c>
      <c r="K217" s="15">
        <v>0</v>
      </c>
      <c r="L217" s="15">
        <v>0</v>
      </c>
      <c r="M217" s="15">
        <v>0</v>
      </c>
      <c r="N217" s="15">
        <v>0</v>
      </c>
      <c r="O217" s="15">
        <v>0</v>
      </c>
      <c r="P217" s="7"/>
      <c r="Q217" s="7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  <c r="BA217" s="15"/>
      <c r="BB217" s="15"/>
      <c r="BC217" s="15"/>
      <c r="BD217" s="15"/>
      <c r="BE217" s="15"/>
      <c r="BF217" s="15"/>
      <c r="BG217" s="15"/>
      <c r="BH217" s="52">
        <v>38953</v>
      </c>
      <c r="BI217" s="66">
        <v>42613</v>
      </c>
      <c r="BJ217" s="67">
        <f t="shared" si="11"/>
        <v>3660</v>
      </c>
      <c r="BK217" s="86">
        <v>4.4375644994838002E-2</v>
      </c>
    </row>
    <row r="218" spans="1:63">
      <c r="A218" s="9">
        <v>3</v>
      </c>
      <c r="B218" s="9"/>
      <c r="C218" s="9"/>
      <c r="D218" s="24" t="s">
        <v>74</v>
      </c>
      <c r="E218" s="20">
        <v>70</v>
      </c>
      <c r="F218" s="12">
        <f t="shared" si="9"/>
        <v>10</v>
      </c>
      <c r="G218" s="13">
        <f t="shared" si="10"/>
        <v>133.94999999999999</v>
      </c>
      <c r="H218" s="15">
        <v>9376.5</v>
      </c>
      <c r="I218" s="15">
        <v>0</v>
      </c>
      <c r="J218" s="15">
        <v>0</v>
      </c>
      <c r="K218" s="15">
        <v>0</v>
      </c>
      <c r="L218" s="15">
        <v>0</v>
      </c>
      <c r="M218" s="15">
        <v>0</v>
      </c>
      <c r="N218" s="15">
        <v>0</v>
      </c>
      <c r="O218" s="15">
        <v>0</v>
      </c>
      <c r="P218" s="7"/>
      <c r="Q218" s="7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26">
        <v>42249</v>
      </c>
      <c r="BI218" s="66">
        <v>42613</v>
      </c>
      <c r="BJ218" s="67">
        <f t="shared" si="11"/>
        <v>364</v>
      </c>
      <c r="BK218" s="86">
        <v>3.6119711042307899E-2</v>
      </c>
    </row>
    <row r="219" spans="1:63">
      <c r="A219" s="9">
        <v>3</v>
      </c>
      <c r="B219" s="9"/>
      <c r="C219" s="9"/>
      <c r="D219" s="24" t="s">
        <v>18</v>
      </c>
      <c r="E219" s="20">
        <v>70</v>
      </c>
      <c r="F219" s="12">
        <f t="shared" si="9"/>
        <v>10</v>
      </c>
      <c r="G219" s="13">
        <f t="shared" si="10"/>
        <v>422.8</v>
      </c>
      <c r="H219" s="15">
        <v>29596</v>
      </c>
      <c r="I219" s="15">
        <v>8456</v>
      </c>
      <c r="J219" s="15">
        <v>2959.5999999999995</v>
      </c>
      <c r="K219" s="15">
        <v>2959.5999999999995</v>
      </c>
      <c r="L219" s="15">
        <v>0</v>
      </c>
      <c r="M219" s="15">
        <v>0</v>
      </c>
      <c r="N219" s="15">
        <v>0</v>
      </c>
      <c r="O219" s="15">
        <v>1632.2999999999997</v>
      </c>
      <c r="P219" s="7"/>
      <c r="Q219" s="7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  <c r="AS219" s="15"/>
      <c r="AT219" s="15"/>
      <c r="AU219" s="15"/>
      <c r="AV219" s="15"/>
      <c r="AW219" s="15"/>
      <c r="AX219" s="15"/>
      <c r="AY219" s="15"/>
      <c r="AZ219" s="15"/>
      <c r="BA219" s="15"/>
      <c r="BB219" s="15"/>
      <c r="BC219" s="15"/>
      <c r="BD219" s="15"/>
      <c r="BE219" s="15"/>
      <c r="BF219" s="15"/>
      <c r="BG219" s="15"/>
      <c r="BH219" s="31">
        <v>33800</v>
      </c>
      <c r="BI219" s="66">
        <v>42613</v>
      </c>
      <c r="BJ219" s="67">
        <f t="shared" si="11"/>
        <v>8813</v>
      </c>
      <c r="BK219" s="86">
        <v>2.7863777089787999E-2</v>
      </c>
    </row>
    <row r="220" spans="1:63">
      <c r="A220" s="9">
        <v>3</v>
      </c>
      <c r="B220" s="9"/>
      <c r="C220" s="9"/>
      <c r="D220" s="24" t="s">
        <v>64</v>
      </c>
      <c r="E220" s="20">
        <v>70</v>
      </c>
      <c r="F220" s="12">
        <f t="shared" si="9"/>
        <v>10</v>
      </c>
      <c r="G220" s="13">
        <f t="shared" si="10"/>
        <v>116.7</v>
      </c>
      <c r="H220" s="15">
        <v>8169</v>
      </c>
      <c r="I220" s="15">
        <v>1021.0999999999999</v>
      </c>
      <c r="J220" s="15">
        <v>816.9</v>
      </c>
      <c r="K220" s="15">
        <v>816.9</v>
      </c>
      <c r="L220" s="15">
        <v>0</v>
      </c>
      <c r="M220" s="15">
        <v>0</v>
      </c>
      <c r="N220" s="15">
        <v>0</v>
      </c>
      <c r="O220" s="15">
        <v>1962.5</v>
      </c>
      <c r="P220" s="7"/>
      <c r="Q220" s="7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  <c r="AS220" s="15"/>
      <c r="AT220" s="15"/>
      <c r="AU220" s="15"/>
      <c r="AV220" s="15"/>
      <c r="AW220" s="15"/>
      <c r="AX220" s="15"/>
      <c r="AY220" s="15"/>
      <c r="AZ220" s="15"/>
      <c r="BA220" s="15"/>
      <c r="BB220" s="15"/>
      <c r="BC220" s="15"/>
      <c r="BD220" s="15"/>
      <c r="BE220" s="15"/>
      <c r="BF220" s="15"/>
      <c r="BG220" s="15"/>
      <c r="BH220" s="26">
        <v>42019</v>
      </c>
      <c r="BI220" s="66">
        <v>42613</v>
      </c>
      <c r="BJ220" s="67">
        <f t="shared" si="11"/>
        <v>594</v>
      </c>
      <c r="BK220" s="86">
        <v>1.9607843137257899E-2</v>
      </c>
    </row>
    <row r="221" spans="1:63">
      <c r="A221" s="9">
        <v>3</v>
      </c>
      <c r="B221" s="9"/>
      <c r="C221" s="9"/>
      <c r="D221" s="24" t="s">
        <v>103</v>
      </c>
      <c r="E221" s="20">
        <v>40</v>
      </c>
      <c r="F221" s="12">
        <f t="shared" si="9"/>
        <v>5.7142857142857144</v>
      </c>
      <c r="G221" s="13">
        <f t="shared" si="10"/>
        <v>77.203000000000003</v>
      </c>
      <c r="H221" s="15">
        <v>3088.12</v>
      </c>
      <c r="I221" s="15">
        <v>602.03</v>
      </c>
      <c r="J221" s="15">
        <v>236.17000000000002</v>
      </c>
      <c r="K221" s="15">
        <v>127.17</v>
      </c>
      <c r="L221" s="15">
        <v>0</v>
      </c>
      <c r="M221" s="15">
        <v>0</v>
      </c>
      <c r="N221" s="15">
        <v>0</v>
      </c>
      <c r="O221" s="15">
        <v>0</v>
      </c>
      <c r="P221" s="7"/>
      <c r="Q221" s="7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  <c r="AS221" s="15"/>
      <c r="AT221" s="15"/>
      <c r="AU221" s="15"/>
      <c r="AV221" s="15"/>
      <c r="AW221" s="15"/>
      <c r="AX221" s="15"/>
      <c r="AY221" s="15"/>
      <c r="AZ221" s="15"/>
      <c r="BA221" s="15"/>
      <c r="BB221" s="15"/>
      <c r="BC221" s="15"/>
      <c r="BD221" s="15"/>
      <c r="BE221" s="15"/>
      <c r="BF221" s="15"/>
      <c r="BG221" s="15"/>
      <c r="BH221" s="26">
        <v>42513</v>
      </c>
      <c r="BI221" s="66">
        <v>42613</v>
      </c>
      <c r="BJ221" s="67">
        <f t="shared" si="11"/>
        <v>100</v>
      </c>
      <c r="BK221" s="86">
        <v>1.1351909184728099E-2</v>
      </c>
    </row>
    <row r="222" spans="1:63">
      <c r="A222" s="9">
        <v>3</v>
      </c>
      <c r="B222" s="9"/>
      <c r="C222" s="9"/>
      <c r="D222" s="24" t="s">
        <v>87</v>
      </c>
      <c r="E222" s="20">
        <v>70</v>
      </c>
      <c r="F222" s="12">
        <f t="shared" si="9"/>
        <v>10</v>
      </c>
      <c r="G222" s="13">
        <f t="shared" si="10"/>
        <v>112</v>
      </c>
      <c r="H222" s="15">
        <v>7840</v>
      </c>
      <c r="I222" s="15">
        <v>520</v>
      </c>
      <c r="J222" s="15">
        <v>784</v>
      </c>
      <c r="K222" s="15">
        <v>784</v>
      </c>
      <c r="L222" s="15">
        <v>0</v>
      </c>
      <c r="M222" s="15">
        <v>0</v>
      </c>
      <c r="N222" s="15">
        <v>0</v>
      </c>
      <c r="O222" s="15">
        <v>1962.5</v>
      </c>
      <c r="P222" s="7"/>
      <c r="Q222" s="7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  <c r="AU222" s="15"/>
      <c r="AV222" s="15"/>
      <c r="AW222" s="15"/>
      <c r="AX222" s="15"/>
      <c r="AY222" s="15"/>
      <c r="AZ222" s="15"/>
      <c r="BA222" s="15"/>
      <c r="BB222" s="15"/>
      <c r="BC222" s="15"/>
      <c r="BD222" s="15"/>
      <c r="BE222" s="15"/>
      <c r="BF222" s="15"/>
      <c r="BG222" s="15"/>
      <c r="BH222" s="26">
        <v>42403</v>
      </c>
      <c r="BI222" s="66">
        <v>42613</v>
      </c>
      <c r="BJ222" s="67">
        <f t="shared" si="11"/>
        <v>210</v>
      </c>
      <c r="BK222" s="86">
        <v>3.09597523219796E-3</v>
      </c>
    </row>
    <row r="223" spans="1:63">
      <c r="A223" s="9">
        <v>3</v>
      </c>
      <c r="B223" s="9"/>
      <c r="C223" s="9"/>
      <c r="D223" s="24" t="s">
        <v>14</v>
      </c>
      <c r="E223" s="20">
        <v>70</v>
      </c>
      <c r="F223" s="12">
        <f t="shared" si="9"/>
        <v>10</v>
      </c>
      <c r="G223" s="13">
        <f t="shared" si="10"/>
        <v>133.80999999999997</v>
      </c>
      <c r="H223" s="15">
        <v>9366.6999999999989</v>
      </c>
      <c r="I223" s="15">
        <v>3010.75</v>
      </c>
      <c r="J223" s="15">
        <v>936.65000000000009</v>
      </c>
      <c r="K223" s="15">
        <v>936.65000000000009</v>
      </c>
      <c r="L223" s="15">
        <v>0</v>
      </c>
      <c r="M223" s="15">
        <v>0</v>
      </c>
      <c r="N223" s="15">
        <v>0</v>
      </c>
      <c r="O223" s="15">
        <v>1962.5</v>
      </c>
      <c r="P223" s="7"/>
      <c r="Q223" s="7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  <c r="AS223" s="15"/>
      <c r="AT223" s="15"/>
      <c r="AU223" s="15"/>
      <c r="AV223" s="15"/>
      <c r="AW223" s="15"/>
      <c r="AX223" s="15"/>
      <c r="AY223" s="15"/>
      <c r="AZ223" s="15"/>
      <c r="BA223" s="15"/>
      <c r="BB223" s="15"/>
      <c r="BC223" s="15"/>
      <c r="BD223" s="15"/>
      <c r="BE223" s="15"/>
      <c r="BF223" s="15"/>
      <c r="BG223" s="15"/>
      <c r="BH223" s="31">
        <v>37865</v>
      </c>
      <c r="BI223" s="66">
        <v>42613</v>
      </c>
      <c r="BJ223" s="67">
        <f t="shared" si="11"/>
        <v>4748</v>
      </c>
      <c r="BK223" s="86">
        <v>-5.1599587203319296E-3</v>
      </c>
    </row>
    <row r="224" spans="1:63">
      <c r="A224" s="9">
        <v>3</v>
      </c>
      <c r="B224" s="9"/>
      <c r="C224" s="9"/>
      <c r="D224" s="24" t="s">
        <v>65</v>
      </c>
      <c r="E224" s="20">
        <v>70</v>
      </c>
      <c r="F224" s="12">
        <f t="shared" si="9"/>
        <v>10</v>
      </c>
      <c r="G224" s="13">
        <f t="shared" si="10"/>
        <v>128.38999999999999</v>
      </c>
      <c r="H224" s="15">
        <v>8987.2999999999993</v>
      </c>
      <c r="I224" s="15">
        <v>0</v>
      </c>
      <c r="J224" s="15">
        <v>898.75</v>
      </c>
      <c r="K224" s="15">
        <v>898.75</v>
      </c>
      <c r="L224" s="15">
        <v>0</v>
      </c>
      <c r="M224" s="15">
        <v>0</v>
      </c>
      <c r="N224" s="15">
        <v>0</v>
      </c>
      <c r="O224" s="15">
        <v>840</v>
      </c>
      <c r="P224" s="7"/>
      <c r="Q224" s="7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  <c r="AS224" s="15"/>
      <c r="AT224" s="15"/>
      <c r="AU224" s="15"/>
      <c r="AV224" s="15"/>
      <c r="AW224" s="15"/>
      <c r="AX224" s="15"/>
      <c r="AY224" s="15"/>
      <c r="AZ224" s="15"/>
      <c r="BA224" s="15"/>
      <c r="BB224" s="15"/>
      <c r="BC224" s="15"/>
      <c r="BD224" s="15"/>
      <c r="BE224" s="15"/>
      <c r="BF224" s="15"/>
      <c r="BG224" s="15"/>
      <c r="BH224" s="31">
        <v>36586</v>
      </c>
      <c r="BI224" s="66">
        <v>42613</v>
      </c>
      <c r="BJ224" s="67">
        <f t="shared" si="11"/>
        <v>6027</v>
      </c>
      <c r="BK224" s="86">
        <v>-1.3415892672861999E-2</v>
      </c>
    </row>
    <row r="225" spans="1:63">
      <c r="A225" s="9">
        <v>3</v>
      </c>
      <c r="B225" s="9"/>
      <c r="C225" s="9"/>
      <c r="D225" s="24" t="s">
        <v>94</v>
      </c>
      <c r="E225" s="20">
        <v>70</v>
      </c>
      <c r="F225" s="12">
        <f t="shared" si="9"/>
        <v>10</v>
      </c>
      <c r="G225" s="13">
        <f t="shared" si="10"/>
        <v>114.03</v>
      </c>
      <c r="H225" s="15">
        <v>7982.1</v>
      </c>
      <c r="I225" s="15">
        <v>2138.0500000000002</v>
      </c>
      <c r="J225" s="15">
        <v>798.19999999999993</v>
      </c>
      <c r="K225" s="15">
        <v>798.19999999999993</v>
      </c>
      <c r="L225" s="15">
        <v>0</v>
      </c>
      <c r="M225" s="15">
        <v>0</v>
      </c>
      <c r="N225" s="15">
        <v>0</v>
      </c>
      <c r="O225" s="15">
        <v>0</v>
      </c>
      <c r="P225" s="7"/>
      <c r="Q225" s="7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  <c r="AS225" s="15"/>
      <c r="AT225" s="15"/>
      <c r="AU225" s="15"/>
      <c r="AV225" s="15"/>
      <c r="AW225" s="15"/>
      <c r="AX225" s="15"/>
      <c r="AY225" s="15"/>
      <c r="AZ225" s="15"/>
      <c r="BA225" s="15"/>
      <c r="BB225" s="15"/>
      <c r="BC225" s="15"/>
      <c r="BD225" s="15"/>
      <c r="BE225" s="15"/>
      <c r="BF225" s="15"/>
      <c r="BG225" s="15"/>
      <c r="BH225" s="26">
        <v>42441</v>
      </c>
      <c r="BI225" s="66">
        <v>42613</v>
      </c>
      <c r="BJ225" s="67">
        <f t="shared" si="11"/>
        <v>172</v>
      </c>
      <c r="BK225" s="86">
        <v>-2.1671826625382098E-2</v>
      </c>
    </row>
    <row r="226" spans="1:63">
      <c r="A226" s="9">
        <v>3</v>
      </c>
      <c r="B226" s="9"/>
      <c r="C226" s="9"/>
      <c r="D226" s="24" t="s">
        <v>66</v>
      </c>
      <c r="E226" s="20">
        <v>70</v>
      </c>
      <c r="F226" s="12">
        <f t="shared" si="9"/>
        <v>10</v>
      </c>
      <c r="G226" s="13">
        <f t="shared" si="10"/>
        <v>106.27</v>
      </c>
      <c r="H226" s="15">
        <v>7438.9</v>
      </c>
      <c r="I226" s="15">
        <v>1992.6499999999999</v>
      </c>
      <c r="J226" s="15">
        <v>743.90000000000009</v>
      </c>
      <c r="K226" s="15">
        <v>743.90000000000009</v>
      </c>
      <c r="L226" s="15">
        <v>0</v>
      </c>
      <c r="M226" s="15">
        <v>0</v>
      </c>
      <c r="N226" s="15">
        <v>0</v>
      </c>
      <c r="O226" s="15">
        <v>1962.5</v>
      </c>
      <c r="P226" s="7"/>
      <c r="Q226" s="7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15"/>
      <c r="AT226" s="15"/>
      <c r="AU226" s="15"/>
      <c r="AV226" s="15"/>
      <c r="AW226" s="15"/>
      <c r="AX226" s="15"/>
      <c r="AY226" s="15"/>
      <c r="AZ226" s="15"/>
      <c r="BA226" s="15"/>
      <c r="BB226" s="15"/>
      <c r="BC226" s="15"/>
      <c r="BD226" s="15"/>
      <c r="BE226" s="15"/>
      <c r="BF226" s="15"/>
      <c r="BG226" s="15"/>
      <c r="BH226" s="26">
        <v>41892</v>
      </c>
      <c r="BI226" s="66">
        <v>42613</v>
      </c>
      <c r="BJ226" s="67">
        <f t="shared" si="11"/>
        <v>721</v>
      </c>
      <c r="BK226" s="86">
        <v>-2.9927760577912001E-2</v>
      </c>
    </row>
    <row r="227" spans="1:63">
      <c r="A227" s="9">
        <v>3</v>
      </c>
      <c r="B227" s="9"/>
      <c r="C227" s="9"/>
      <c r="D227" s="24" t="s">
        <v>67</v>
      </c>
      <c r="E227" s="20">
        <v>70</v>
      </c>
      <c r="F227" s="12">
        <f t="shared" si="9"/>
        <v>10</v>
      </c>
      <c r="G227" s="13">
        <f t="shared" si="10"/>
        <v>141.92999999999998</v>
      </c>
      <c r="H227" s="15">
        <v>9935.0999999999985</v>
      </c>
      <c r="I227" s="15">
        <v>1774.15</v>
      </c>
      <c r="J227" s="15">
        <v>993.49999999999989</v>
      </c>
      <c r="K227" s="15">
        <v>993.49999999999989</v>
      </c>
      <c r="L227" s="15">
        <v>0</v>
      </c>
      <c r="M227" s="15">
        <v>0</v>
      </c>
      <c r="N227" s="15">
        <v>0</v>
      </c>
      <c r="O227" s="15">
        <v>1815</v>
      </c>
      <c r="P227" s="7"/>
      <c r="Q227" s="7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  <c r="AT227" s="15"/>
      <c r="AU227" s="15"/>
      <c r="AV227" s="15"/>
      <c r="AW227" s="15"/>
      <c r="AX227" s="15"/>
      <c r="AY227" s="15"/>
      <c r="AZ227" s="15"/>
      <c r="BA227" s="15"/>
      <c r="BB227" s="15"/>
      <c r="BC227" s="15"/>
      <c r="BD227" s="15"/>
      <c r="BE227" s="15"/>
      <c r="BF227" s="15"/>
      <c r="BG227" s="15"/>
      <c r="BH227" s="16">
        <v>36964</v>
      </c>
      <c r="BI227" s="66">
        <v>42613</v>
      </c>
      <c r="BJ227" s="67">
        <f t="shared" si="11"/>
        <v>5649</v>
      </c>
      <c r="BK227" s="86">
        <v>-3.8183694530442097E-2</v>
      </c>
    </row>
    <row r="228" spans="1:63">
      <c r="A228" s="9">
        <v>3</v>
      </c>
      <c r="B228" s="9"/>
      <c r="C228" s="9"/>
      <c r="D228" s="24" t="s">
        <v>68</v>
      </c>
      <c r="E228" s="20">
        <v>70</v>
      </c>
      <c r="F228" s="12">
        <f t="shared" si="9"/>
        <v>10</v>
      </c>
      <c r="G228" s="13">
        <f t="shared" si="10"/>
        <v>131.42000000000002</v>
      </c>
      <c r="H228" s="15">
        <v>9199.4000000000015</v>
      </c>
      <c r="I228" s="15">
        <v>2464.0500000000002</v>
      </c>
      <c r="J228" s="15">
        <v>919.89999999999986</v>
      </c>
      <c r="K228" s="15">
        <v>919.89999999999986</v>
      </c>
      <c r="L228" s="15">
        <v>0</v>
      </c>
      <c r="M228" s="15">
        <v>0</v>
      </c>
      <c r="N228" s="15">
        <v>0</v>
      </c>
      <c r="O228" s="15">
        <v>1962.5</v>
      </c>
      <c r="P228" s="7"/>
      <c r="Q228" s="7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15"/>
      <c r="AT228" s="15"/>
      <c r="AU228" s="15"/>
      <c r="AV228" s="15"/>
      <c r="AW228" s="15"/>
      <c r="AX228" s="15"/>
      <c r="AY228" s="15"/>
      <c r="AZ228" s="15"/>
      <c r="BA228" s="15"/>
      <c r="BB228" s="15"/>
      <c r="BC228" s="15"/>
      <c r="BD228" s="15"/>
      <c r="BE228" s="15"/>
      <c r="BF228" s="15"/>
      <c r="BG228" s="15"/>
      <c r="BH228" s="31">
        <v>36495</v>
      </c>
      <c r="BI228" s="66">
        <v>42613</v>
      </c>
      <c r="BJ228" s="67">
        <f t="shared" si="11"/>
        <v>6118</v>
      </c>
      <c r="BK228" s="86">
        <v>-4.6439628482971999E-2</v>
      </c>
    </row>
    <row r="229" spans="1:63">
      <c r="A229" s="9">
        <v>3</v>
      </c>
      <c r="B229" s="9"/>
      <c r="C229" s="9"/>
      <c r="D229" s="24" t="s">
        <v>69</v>
      </c>
      <c r="E229" s="20">
        <v>70</v>
      </c>
      <c r="F229" s="12">
        <f t="shared" si="9"/>
        <v>10</v>
      </c>
      <c r="G229" s="13">
        <f t="shared" si="10"/>
        <v>183.88000000000002</v>
      </c>
      <c r="H229" s="15">
        <v>12871.600000000002</v>
      </c>
      <c r="I229" s="15">
        <v>2528.4</v>
      </c>
      <c r="J229" s="15">
        <v>1287.1999999999998</v>
      </c>
      <c r="K229" s="15">
        <v>1287.1999999999998</v>
      </c>
      <c r="L229" s="15">
        <v>0</v>
      </c>
      <c r="M229" s="15">
        <v>0</v>
      </c>
      <c r="N229" s="15">
        <v>997</v>
      </c>
      <c r="O229" s="15">
        <v>1962.5</v>
      </c>
      <c r="P229" s="7"/>
      <c r="Q229" s="7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  <c r="AS229" s="15"/>
      <c r="AT229" s="15"/>
      <c r="AU229" s="15"/>
      <c r="AV229" s="15"/>
      <c r="AW229" s="15"/>
      <c r="AX229" s="15"/>
      <c r="AY229" s="15"/>
      <c r="AZ229" s="15"/>
      <c r="BA229" s="15"/>
      <c r="BB229" s="15"/>
      <c r="BC229" s="15"/>
      <c r="BD229" s="15"/>
      <c r="BE229" s="15"/>
      <c r="BF229" s="15"/>
      <c r="BG229" s="15"/>
      <c r="BH229" s="16">
        <v>40679</v>
      </c>
      <c r="BI229" s="66">
        <v>42613</v>
      </c>
      <c r="BJ229" s="67">
        <f t="shared" si="11"/>
        <v>1934</v>
      </c>
      <c r="BK229" s="86">
        <v>-5.4695562435502103E-2</v>
      </c>
    </row>
    <row r="230" spans="1:63">
      <c r="A230" s="9">
        <v>3</v>
      </c>
      <c r="B230" s="9"/>
      <c r="C230" s="9"/>
      <c r="D230" s="24" t="s">
        <v>78</v>
      </c>
      <c r="E230" s="20">
        <v>70</v>
      </c>
      <c r="F230" s="12">
        <f t="shared" si="9"/>
        <v>10</v>
      </c>
      <c r="G230" s="13">
        <f t="shared" si="10"/>
        <v>133.94999999999999</v>
      </c>
      <c r="H230" s="15">
        <v>9376.5</v>
      </c>
      <c r="I230" s="15">
        <v>0</v>
      </c>
      <c r="J230" s="15">
        <v>0</v>
      </c>
      <c r="K230" s="15">
        <v>0</v>
      </c>
      <c r="L230" s="15">
        <v>0</v>
      </c>
      <c r="M230" s="15">
        <v>0</v>
      </c>
      <c r="N230" s="15">
        <v>0</v>
      </c>
      <c r="O230" s="15">
        <v>0</v>
      </c>
      <c r="P230" s="7"/>
      <c r="Q230" s="7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  <c r="AS230" s="15"/>
      <c r="AT230" s="15"/>
      <c r="AU230" s="15"/>
      <c r="AV230" s="15"/>
      <c r="AW230" s="15"/>
      <c r="AX230" s="15"/>
      <c r="AY230" s="15"/>
      <c r="AZ230" s="15"/>
      <c r="BA230" s="15"/>
      <c r="BB230" s="15"/>
      <c r="BC230" s="15"/>
      <c r="BD230" s="15"/>
      <c r="BE230" s="15"/>
      <c r="BF230" s="15"/>
      <c r="BG230" s="15"/>
      <c r="BH230" s="26">
        <v>42311</v>
      </c>
      <c r="BI230" s="66">
        <v>42613</v>
      </c>
      <c r="BJ230" s="67">
        <f t="shared" si="11"/>
        <v>302</v>
      </c>
      <c r="BK230" s="86">
        <v>-6.2951496388032005E-2</v>
      </c>
    </row>
    <row r="231" spans="1:63">
      <c r="A231" s="9">
        <v>3</v>
      </c>
      <c r="B231" s="9"/>
      <c r="C231" s="9"/>
      <c r="D231" s="24" t="s">
        <v>70</v>
      </c>
      <c r="E231" s="20">
        <v>69</v>
      </c>
      <c r="F231" s="12">
        <f t="shared" si="9"/>
        <v>9.8571428571428577</v>
      </c>
      <c r="G231" s="13">
        <f t="shared" si="10"/>
        <v>65.049275362318838</v>
      </c>
      <c r="H231" s="15">
        <v>4488.3999999999996</v>
      </c>
      <c r="I231" s="15">
        <v>857.55</v>
      </c>
      <c r="J231" s="15">
        <v>127.17</v>
      </c>
      <c r="K231" s="15">
        <v>127.17</v>
      </c>
      <c r="L231" s="15">
        <v>667.25</v>
      </c>
      <c r="M231" s="15">
        <v>778.76</v>
      </c>
      <c r="N231" s="15">
        <v>200.18</v>
      </c>
      <c r="O231" s="15">
        <v>520</v>
      </c>
      <c r="P231" s="7"/>
      <c r="Q231" s="7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  <c r="AS231" s="15"/>
      <c r="AT231" s="15"/>
      <c r="AU231" s="15"/>
      <c r="AV231" s="15"/>
      <c r="AW231" s="15"/>
      <c r="AX231" s="15"/>
      <c r="AY231" s="15"/>
      <c r="AZ231" s="15"/>
      <c r="BA231" s="15"/>
      <c r="BB231" s="15"/>
      <c r="BC231" s="15"/>
      <c r="BD231" s="15"/>
      <c r="BE231" s="15"/>
      <c r="BF231" s="15"/>
      <c r="BG231" s="15"/>
      <c r="BH231" s="26">
        <v>42102</v>
      </c>
      <c r="BI231" s="66">
        <v>42613</v>
      </c>
      <c r="BJ231" s="67">
        <f t="shared" si="11"/>
        <v>511</v>
      </c>
      <c r="BK231" s="86">
        <v>-7.1207430340552103E-2</v>
      </c>
    </row>
    <row r="232" spans="1:63">
      <c r="A232" s="9">
        <v>4</v>
      </c>
      <c r="B232" s="9"/>
      <c r="C232" s="9"/>
      <c r="D232" s="10" t="s">
        <v>9</v>
      </c>
      <c r="E232" s="20">
        <v>56</v>
      </c>
      <c r="F232" s="12">
        <f t="shared" si="9"/>
        <v>8</v>
      </c>
      <c r="G232" s="13">
        <f t="shared" si="10"/>
        <v>228.35</v>
      </c>
      <c r="H232" s="15">
        <v>12787.6</v>
      </c>
      <c r="I232" s="15">
        <v>4110.3599999999997</v>
      </c>
      <c r="J232" s="15">
        <v>1278.8</v>
      </c>
      <c r="K232" s="15">
        <v>1278.8</v>
      </c>
      <c r="L232" s="15">
        <v>0</v>
      </c>
      <c r="M232" s="15">
        <v>0</v>
      </c>
      <c r="N232" s="15">
        <v>1689.42</v>
      </c>
      <c r="O232" s="15">
        <v>1570</v>
      </c>
      <c r="P232" s="7"/>
      <c r="Q232" s="7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15"/>
      <c r="AT232" s="15"/>
      <c r="AU232" s="15"/>
      <c r="AV232" s="15"/>
      <c r="AW232" s="15"/>
      <c r="AX232" s="15"/>
      <c r="AY232" s="15"/>
      <c r="AZ232" s="15"/>
      <c r="BA232" s="15"/>
      <c r="BB232" s="15"/>
      <c r="BC232" s="15"/>
      <c r="BD232" s="15"/>
      <c r="BE232" s="15"/>
      <c r="BF232" s="15"/>
      <c r="BG232" s="15"/>
      <c r="BH232" s="16">
        <v>36304</v>
      </c>
      <c r="BI232" s="66">
        <v>42613</v>
      </c>
      <c r="BJ232" s="67">
        <f t="shared" si="11"/>
        <v>6309</v>
      </c>
      <c r="BK232" s="86">
        <v>-7.9463364293081998E-2</v>
      </c>
    </row>
    <row r="233" spans="1:63">
      <c r="A233" s="9">
        <v>4</v>
      </c>
      <c r="B233" s="9"/>
      <c r="C233" s="9"/>
      <c r="D233" s="24" t="s">
        <v>34</v>
      </c>
      <c r="E233" s="20">
        <v>56</v>
      </c>
      <c r="F233" s="12">
        <f t="shared" si="9"/>
        <v>8</v>
      </c>
      <c r="G233" s="13">
        <f t="shared" si="10"/>
        <v>119.98</v>
      </c>
      <c r="H233" s="15">
        <v>6718.88</v>
      </c>
      <c r="I233" s="15">
        <v>719.92</v>
      </c>
      <c r="J233" s="15">
        <v>671.92</v>
      </c>
      <c r="K233" s="15">
        <v>671.92</v>
      </c>
      <c r="L233" s="15">
        <v>0</v>
      </c>
      <c r="M233" s="15">
        <v>0</v>
      </c>
      <c r="N233" s="15">
        <v>277.2</v>
      </c>
      <c r="O233" s="15">
        <v>1549.2</v>
      </c>
      <c r="P233" s="7"/>
      <c r="Q233" s="7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15"/>
      <c r="AT233" s="15"/>
      <c r="AU233" s="15"/>
      <c r="AV233" s="15"/>
      <c r="AW233" s="15"/>
      <c r="AX233" s="15"/>
      <c r="AY233" s="15"/>
      <c r="AZ233" s="15"/>
      <c r="BA233" s="15"/>
      <c r="BB233" s="15"/>
      <c r="BC233" s="15"/>
      <c r="BD233" s="15"/>
      <c r="BE233" s="15"/>
      <c r="BF233" s="15"/>
      <c r="BG233" s="15"/>
      <c r="BH233" s="26">
        <v>42158</v>
      </c>
      <c r="BI233" s="66">
        <v>42613</v>
      </c>
      <c r="BJ233" s="67">
        <f t="shared" si="11"/>
        <v>455</v>
      </c>
      <c r="BK233" s="86">
        <v>-8.7719298245612101E-2</v>
      </c>
    </row>
    <row r="234" spans="1:63">
      <c r="A234" s="9">
        <v>4</v>
      </c>
      <c r="B234" s="9"/>
      <c r="C234" s="9"/>
      <c r="D234" s="24" t="s">
        <v>35</v>
      </c>
      <c r="E234" s="20">
        <v>56</v>
      </c>
      <c r="F234" s="12">
        <f t="shared" si="9"/>
        <v>8</v>
      </c>
      <c r="G234" s="13">
        <f t="shared" si="10"/>
        <v>99.99</v>
      </c>
      <c r="H234" s="15">
        <v>5599.44</v>
      </c>
      <c r="I234" s="15">
        <v>499.96</v>
      </c>
      <c r="J234" s="15">
        <v>559.96</v>
      </c>
      <c r="K234" s="15">
        <v>559.96</v>
      </c>
      <c r="L234" s="15">
        <v>0</v>
      </c>
      <c r="M234" s="15">
        <v>0</v>
      </c>
      <c r="N234" s="15">
        <v>0</v>
      </c>
      <c r="O234" s="15">
        <v>1570</v>
      </c>
      <c r="P234" s="7"/>
      <c r="Q234" s="7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  <c r="AU234" s="15"/>
      <c r="AV234" s="15"/>
      <c r="AW234" s="15"/>
      <c r="AX234" s="15"/>
      <c r="AY234" s="15"/>
      <c r="AZ234" s="15"/>
      <c r="BA234" s="15"/>
      <c r="BB234" s="15"/>
      <c r="BC234" s="15"/>
      <c r="BD234" s="15"/>
      <c r="BE234" s="15"/>
      <c r="BF234" s="15"/>
      <c r="BG234" s="15"/>
      <c r="BH234" s="16">
        <v>35655</v>
      </c>
      <c r="BI234" s="66">
        <v>42613</v>
      </c>
      <c r="BJ234" s="67">
        <f t="shared" si="11"/>
        <v>6958</v>
      </c>
      <c r="BK234" s="86">
        <v>-9.5975232198141996E-2</v>
      </c>
    </row>
    <row r="235" spans="1:63">
      <c r="A235" s="9">
        <v>4</v>
      </c>
      <c r="B235" s="9"/>
      <c r="C235" s="9"/>
      <c r="D235" s="24" t="s">
        <v>10</v>
      </c>
      <c r="E235" s="20">
        <v>56</v>
      </c>
      <c r="F235" s="12">
        <f t="shared" si="9"/>
        <v>8</v>
      </c>
      <c r="G235" s="13">
        <f t="shared" si="10"/>
        <v>341.09000000000003</v>
      </c>
      <c r="H235" s="15">
        <v>19101.04</v>
      </c>
      <c r="I235" s="15">
        <v>6139.56</v>
      </c>
      <c r="J235" s="15">
        <v>1910</v>
      </c>
      <c r="K235" s="15">
        <v>1910.08</v>
      </c>
      <c r="L235" s="15">
        <v>0</v>
      </c>
      <c r="M235" s="15">
        <v>0</v>
      </c>
      <c r="N235" s="15">
        <v>6016</v>
      </c>
      <c r="O235" s="15">
        <v>1570</v>
      </c>
      <c r="P235" s="7"/>
      <c r="Q235" s="7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  <c r="AT235" s="15"/>
      <c r="AU235" s="15"/>
      <c r="AV235" s="15"/>
      <c r="AW235" s="15"/>
      <c r="AX235" s="15"/>
      <c r="AY235" s="15"/>
      <c r="AZ235" s="15"/>
      <c r="BA235" s="15"/>
      <c r="BB235" s="15"/>
      <c r="BC235" s="15"/>
      <c r="BD235" s="15"/>
      <c r="BE235" s="15"/>
      <c r="BF235" s="15"/>
      <c r="BG235" s="15"/>
      <c r="BH235" s="31">
        <v>32524</v>
      </c>
      <c r="BI235" s="66">
        <v>42613</v>
      </c>
      <c r="BJ235" s="67">
        <f t="shared" si="11"/>
        <v>10089</v>
      </c>
      <c r="BK235" s="86">
        <v>-0.104231166150672</v>
      </c>
    </row>
    <row r="236" spans="1:63">
      <c r="A236" s="9">
        <v>4</v>
      </c>
      <c r="B236" s="9"/>
      <c r="C236" s="9"/>
      <c r="D236" s="24" t="s">
        <v>77</v>
      </c>
      <c r="E236" s="20">
        <v>56</v>
      </c>
      <c r="F236" s="12">
        <f t="shared" si="9"/>
        <v>8</v>
      </c>
      <c r="G236" s="13">
        <f t="shared" si="10"/>
        <v>133.94999999999999</v>
      </c>
      <c r="H236" s="15">
        <v>7501.2</v>
      </c>
      <c r="I236" s="15">
        <v>0</v>
      </c>
      <c r="J236" s="15">
        <v>0</v>
      </c>
      <c r="K236" s="15">
        <v>0</v>
      </c>
      <c r="L236" s="15">
        <v>0</v>
      </c>
      <c r="M236" s="15">
        <v>0</v>
      </c>
      <c r="N236" s="15">
        <v>0</v>
      </c>
      <c r="O236" s="15">
        <v>0</v>
      </c>
      <c r="P236" s="7"/>
      <c r="Q236" s="7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  <c r="AQ236" s="15"/>
      <c r="AR236" s="15"/>
      <c r="AS236" s="15"/>
      <c r="AT236" s="15"/>
      <c r="AU236" s="15"/>
      <c r="AV236" s="15"/>
      <c r="AW236" s="15"/>
      <c r="AX236" s="15"/>
      <c r="AY236" s="15"/>
      <c r="AZ236" s="15"/>
      <c r="BA236" s="15"/>
      <c r="BB236" s="15"/>
      <c r="BC236" s="15"/>
      <c r="BD236" s="15"/>
      <c r="BE236" s="15"/>
      <c r="BF236" s="15"/>
      <c r="BG236" s="15"/>
      <c r="BH236" s="26">
        <v>41703</v>
      </c>
      <c r="BI236" s="66">
        <v>42613</v>
      </c>
      <c r="BJ236" s="67">
        <f t="shared" si="11"/>
        <v>910</v>
      </c>
      <c r="BK236" s="86">
        <v>-0.112487100103202</v>
      </c>
    </row>
    <row r="237" spans="1:63">
      <c r="A237" s="9">
        <v>4</v>
      </c>
      <c r="B237" s="9"/>
      <c r="C237" s="9"/>
      <c r="D237" s="24" t="s">
        <v>96</v>
      </c>
      <c r="E237" s="20">
        <v>56</v>
      </c>
      <c r="F237" s="12">
        <f t="shared" si="9"/>
        <v>8</v>
      </c>
      <c r="G237" s="13">
        <f t="shared" si="10"/>
        <v>90.83</v>
      </c>
      <c r="H237" s="15">
        <v>5086.4799999999996</v>
      </c>
      <c r="I237" s="15">
        <v>1362.52</v>
      </c>
      <c r="J237" s="15">
        <v>508.64</v>
      </c>
      <c r="K237" s="15">
        <v>508.64</v>
      </c>
      <c r="L237" s="15">
        <v>0</v>
      </c>
      <c r="M237" s="15">
        <v>0</v>
      </c>
      <c r="N237" s="15">
        <v>0</v>
      </c>
      <c r="O237" s="15">
        <v>0</v>
      </c>
      <c r="P237" s="7"/>
      <c r="Q237" s="7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  <c r="AS237" s="15"/>
      <c r="AT237" s="15"/>
      <c r="AU237" s="15"/>
      <c r="AV237" s="15"/>
      <c r="AW237" s="15"/>
      <c r="AX237" s="15"/>
      <c r="AY237" s="15"/>
      <c r="AZ237" s="15"/>
      <c r="BA237" s="15"/>
      <c r="BB237" s="15"/>
      <c r="BC237" s="15"/>
      <c r="BD237" s="15"/>
      <c r="BE237" s="15"/>
      <c r="BF237" s="15"/>
      <c r="BG237" s="15"/>
      <c r="BH237" s="26">
        <v>42483</v>
      </c>
      <c r="BI237" s="66">
        <v>42613</v>
      </c>
      <c r="BJ237" s="67">
        <f t="shared" si="11"/>
        <v>130</v>
      </c>
      <c r="BK237" s="86">
        <v>-0.120743034055732</v>
      </c>
    </row>
    <row r="238" spans="1:63">
      <c r="A238" s="9">
        <v>4</v>
      </c>
      <c r="B238" s="9"/>
      <c r="C238" s="9"/>
      <c r="D238" s="24" t="s">
        <v>36</v>
      </c>
      <c r="E238" s="20">
        <v>56</v>
      </c>
      <c r="F238" s="12">
        <f t="shared" si="9"/>
        <v>8</v>
      </c>
      <c r="G238" s="13">
        <f t="shared" si="10"/>
        <v>132.57999999999998</v>
      </c>
      <c r="H238" s="15">
        <v>7424.48</v>
      </c>
      <c r="I238" s="15">
        <v>2386.4</v>
      </c>
      <c r="J238" s="15">
        <v>742.44</v>
      </c>
      <c r="K238" s="15">
        <v>742.44</v>
      </c>
      <c r="L238" s="15">
        <v>0</v>
      </c>
      <c r="M238" s="15">
        <v>0</v>
      </c>
      <c r="N238" s="15">
        <v>0</v>
      </c>
      <c r="O238" s="15">
        <v>1570</v>
      </c>
      <c r="P238" s="7"/>
      <c r="Q238" s="7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  <c r="AP238" s="15"/>
      <c r="AQ238" s="15"/>
      <c r="AR238" s="15"/>
      <c r="AS238" s="15"/>
      <c r="AT238" s="15"/>
      <c r="AU238" s="15"/>
      <c r="AV238" s="15"/>
      <c r="AW238" s="15"/>
      <c r="AX238" s="15"/>
      <c r="AY238" s="15"/>
      <c r="AZ238" s="15"/>
      <c r="BA238" s="15"/>
      <c r="BB238" s="15"/>
      <c r="BC238" s="15"/>
      <c r="BD238" s="15"/>
      <c r="BE238" s="15"/>
      <c r="BF238" s="15"/>
      <c r="BG238" s="15"/>
      <c r="BH238" s="34">
        <v>41281</v>
      </c>
      <c r="BI238" s="66">
        <v>42613</v>
      </c>
      <c r="BJ238" s="67">
        <f t="shared" si="11"/>
        <v>1332</v>
      </c>
      <c r="BK238" s="86">
        <v>-0.128998968008252</v>
      </c>
    </row>
    <row r="239" spans="1:63">
      <c r="A239" s="9">
        <v>4</v>
      </c>
      <c r="B239" s="9"/>
      <c r="C239" s="9"/>
      <c r="D239" s="24" t="s">
        <v>6</v>
      </c>
      <c r="E239" s="20">
        <v>56</v>
      </c>
      <c r="F239" s="12">
        <f t="shared" si="9"/>
        <v>8</v>
      </c>
      <c r="G239" s="13">
        <f t="shared" si="10"/>
        <v>129.97999999999999</v>
      </c>
      <c r="H239" s="15">
        <v>7278.88</v>
      </c>
      <c r="I239" s="15">
        <v>2339.56</v>
      </c>
      <c r="J239" s="15">
        <v>727.88</v>
      </c>
      <c r="K239" s="15">
        <v>727.88</v>
      </c>
      <c r="L239" s="15">
        <v>0</v>
      </c>
      <c r="M239" s="15">
        <v>0</v>
      </c>
      <c r="N239" s="15">
        <v>665.15</v>
      </c>
      <c r="O239" s="15">
        <v>1570</v>
      </c>
      <c r="P239" s="7"/>
      <c r="Q239" s="7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  <c r="AO239" s="15"/>
      <c r="AP239" s="15"/>
      <c r="AQ239" s="15"/>
      <c r="AR239" s="15"/>
      <c r="AS239" s="15"/>
      <c r="AT239" s="15"/>
      <c r="AU239" s="15"/>
      <c r="AV239" s="15"/>
      <c r="AW239" s="15"/>
      <c r="AX239" s="15"/>
      <c r="AY239" s="15"/>
      <c r="AZ239" s="15"/>
      <c r="BA239" s="15"/>
      <c r="BB239" s="15"/>
      <c r="BC239" s="15"/>
      <c r="BD239" s="15"/>
      <c r="BE239" s="15"/>
      <c r="BF239" s="15"/>
      <c r="BG239" s="15"/>
      <c r="BH239" s="31">
        <v>37789</v>
      </c>
      <c r="BI239" s="66">
        <v>42613</v>
      </c>
      <c r="BJ239" s="67">
        <f t="shared" si="11"/>
        <v>4824</v>
      </c>
      <c r="BK239" s="86">
        <v>-0.13725490196078199</v>
      </c>
    </row>
    <row r="240" spans="1:63">
      <c r="A240" s="9">
        <v>4</v>
      </c>
      <c r="B240" s="9"/>
      <c r="C240" s="9"/>
      <c r="D240" s="24" t="s">
        <v>38</v>
      </c>
      <c r="E240" s="20">
        <v>56</v>
      </c>
      <c r="F240" s="12">
        <f t="shared" si="9"/>
        <v>8</v>
      </c>
      <c r="G240" s="13">
        <f t="shared" si="10"/>
        <v>101.24</v>
      </c>
      <c r="H240" s="15">
        <v>5669.44</v>
      </c>
      <c r="I240" s="15">
        <v>1518.56</v>
      </c>
      <c r="J240" s="15">
        <v>566.91999999999996</v>
      </c>
      <c r="K240" s="15">
        <v>566.91999999999996</v>
      </c>
      <c r="L240" s="15">
        <v>0</v>
      </c>
      <c r="M240" s="15">
        <v>0</v>
      </c>
      <c r="N240" s="15">
        <v>0</v>
      </c>
      <c r="O240" s="15">
        <v>1570</v>
      </c>
      <c r="P240" s="7"/>
      <c r="Q240" s="7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  <c r="AO240" s="15"/>
      <c r="AP240" s="15"/>
      <c r="AQ240" s="15"/>
      <c r="AR240" s="15"/>
      <c r="AS240" s="15"/>
      <c r="AT240" s="15"/>
      <c r="AU240" s="15"/>
      <c r="AV240" s="15"/>
      <c r="AW240" s="15"/>
      <c r="AX240" s="15"/>
      <c r="AY240" s="15"/>
      <c r="AZ240" s="15"/>
      <c r="BA240" s="15"/>
      <c r="BB240" s="15"/>
      <c r="BC240" s="15"/>
      <c r="BD240" s="15"/>
      <c r="BE240" s="15"/>
      <c r="BF240" s="15"/>
      <c r="BG240" s="15"/>
      <c r="BH240" s="34">
        <v>42443</v>
      </c>
      <c r="BI240" s="66">
        <v>42613</v>
      </c>
      <c r="BJ240" s="67">
        <f t="shared" si="11"/>
        <v>170</v>
      </c>
      <c r="BK240" s="86">
        <v>-0.14551083591331199</v>
      </c>
    </row>
    <row r="241" spans="1:63">
      <c r="A241" s="9">
        <v>4</v>
      </c>
      <c r="B241" s="9"/>
      <c r="C241" s="9"/>
      <c r="D241" s="24" t="s">
        <v>40</v>
      </c>
      <c r="E241" s="20">
        <v>56</v>
      </c>
      <c r="F241" s="12">
        <f t="shared" si="9"/>
        <v>8</v>
      </c>
      <c r="G241" s="13">
        <f t="shared" si="10"/>
        <v>340.86</v>
      </c>
      <c r="H241" s="15">
        <v>19088.16</v>
      </c>
      <c r="I241" s="15">
        <v>6135.44</v>
      </c>
      <c r="J241" s="15">
        <v>1908.8</v>
      </c>
      <c r="K241" s="15">
        <v>1908.8</v>
      </c>
      <c r="L241" s="15">
        <v>0</v>
      </c>
      <c r="M241" s="15">
        <v>0</v>
      </c>
      <c r="N241" s="15">
        <v>0</v>
      </c>
      <c r="O241" s="15">
        <v>1570</v>
      </c>
      <c r="P241" s="7"/>
      <c r="Q241" s="7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5"/>
      <c r="AP241" s="15"/>
      <c r="AQ241" s="15"/>
      <c r="AR241" s="15"/>
      <c r="AS241" s="15"/>
      <c r="AT241" s="15"/>
      <c r="AU241" s="15"/>
      <c r="AV241" s="15"/>
      <c r="AW241" s="15"/>
      <c r="AX241" s="15"/>
      <c r="AY241" s="15"/>
      <c r="AZ241" s="15"/>
      <c r="BA241" s="15"/>
      <c r="BB241" s="15"/>
      <c r="BC241" s="15"/>
      <c r="BD241" s="15"/>
      <c r="BE241" s="15"/>
      <c r="BF241" s="15"/>
      <c r="BG241" s="15"/>
      <c r="BH241" s="41">
        <v>37202</v>
      </c>
      <c r="BI241" s="66">
        <v>42613</v>
      </c>
      <c r="BJ241" s="67">
        <f t="shared" si="11"/>
        <v>5411</v>
      </c>
      <c r="BK241" s="86">
        <v>-0.15376676986584201</v>
      </c>
    </row>
    <row r="242" spans="1:63">
      <c r="A242" s="9">
        <v>4</v>
      </c>
      <c r="B242" s="9"/>
      <c r="C242" s="9"/>
      <c r="D242" s="24" t="s">
        <v>41</v>
      </c>
      <c r="E242" s="20">
        <v>56</v>
      </c>
      <c r="F242" s="12">
        <f t="shared" si="9"/>
        <v>8</v>
      </c>
      <c r="G242" s="13">
        <f t="shared" si="10"/>
        <v>141.91</v>
      </c>
      <c r="H242" s="15">
        <v>7946.96</v>
      </c>
      <c r="I242" s="15">
        <v>993.36</v>
      </c>
      <c r="J242" s="15">
        <v>794.68</v>
      </c>
      <c r="K242" s="15">
        <v>794.68</v>
      </c>
      <c r="L242" s="15">
        <v>0</v>
      </c>
      <c r="M242" s="15">
        <v>0</v>
      </c>
      <c r="N242" s="15">
        <v>969.39</v>
      </c>
      <c r="O242" s="15">
        <v>1535.6</v>
      </c>
      <c r="P242" s="7"/>
      <c r="Q242" s="7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  <c r="AP242" s="15"/>
      <c r="AQ242" s="15"/>
      <c r="AR242" s="15"/>
      <c r="AS242" s="15"/>
      <c r="AT242" s="15"/>
      <c r="AU242" s="15"/>
      <c r="AV242" s="15"/>
      <c r="AW242" s="15"/>
      <c r="AX242" s="15"/>
      <c r="AY242" s="15"/>
      <c r="AZ242" s="15"/>
      <c r="BA242" s="15"/>
      <c r="BB242" s="15"/>
      <c r="BC242" s="15"/>
      <c r="BD242" s="15"/>
      <c r="BE242" s="15"/>
      <c r="BF242" s="15"/>
      <c r="BG242" s="15"/>
      <c r="BH242" s="31">
        <v>36392</v>
      </c>
      <c r="BI242" s="66">
        <v>42613</v>
      </c>
      <c r="BJ242" s="67">
        <f t="shared" si="11"/>
        <v>6221</v>
      </c>
      <c r="BK242" s="86">
        <v>-0.162022703818372</v>
      </c>
    </row>
    <row r="243" spans="1:63">
      <c r="A243" s="9">
        <v>4</v>
      </c>
      <c r="B243" s="9"/>
      <c r="C243" s="9"/>
      <c r="D243" s="24" t="s">
        <v>42</v>
      </c>
      <c r="E243" s="20">
        <v>56</v>
      </c>
      <c r="F243" s="12">
        <f t="shared" si="9"/>
        <v>8</v>
      </c>
      <c r="G243" s="13">
        <f t="shared" si="10"/>
        <v>114.80999999999999</v>
      </c>
      <c r="H243" s="15">
        <v>6429.36</v>
      </c>
      <c r="I243" s="15">
        <v>0</v>
      </c>
      <c r="J243" s="15">
        <v>0</v>
      </c>
      <c r="K243" s="15">
        <v>0</v>
      </c>
      <c r="L243" s="15">
        <v>0</v>
      </c>
      <c r="M243" s="15">
        <v>0</v>
      </c>
      <c r="N243" s="15">
        <v>0</v>
      </c>
      <c r="O243" s="15">
        <v>1041.5999999999999</v>
      </c>
      <c r="P243" s="7"/>
      <c r="Q243" s="7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AO243" s="15"/>
      <c r="AP243" s="15"/>
      <c r="AQ243" s="15"/>
      <c r="AR243" s="15"/>
      <c r="AS243" s="15"/>
      <c r="AT243" s="15"/>
      <c r="AU243" s="15"/>
      <c r="AV243" s="15"/>
      <c r="AW243" s="15"/>
      <c r="AX243" s="15"/>
      <c r="AY243" s="15"/>
      <c r="AZ243" s="15"/>
      <c r="BA243" s="15"/>
      <c r="BB243" s="15"/>
      <c r="BC243" s="15"/>
      <c r="BD243" s="15"/>
      <c r="BE243" s="15"/>
      <c r="BF243" s="15"/>
      <c r="BG243" s="15"/>
      <c r="BH243" s="26">
        <v>42044</v>
      </c>
      <c r="BI243" s="66">
        <v>42613</v>
      </c>
      <c r="BJ243" s="67">
        <f t="shared" si="11"/>
        <v>569</v>
      </c>
      <c r="BK243" s="86">
        <v>-0.17027863777090199</v>
      </c>
    </row>
    <row r="244" spans="1:63">
      <c r="A244" s="9">
        <v>4</v>
      </c>
      <c r="B244" s="9"/>
      <c r="C244" s="9"/>
      <c r="D244" s="24" t="s">
        <v>88</v>
      </c>
      <c r="E244" s="20">
        <v>56</v>
      </c>
      <c r="F244" s="12">
        <f t="shared" si="9"/>
        <v>8</v>
      </c>
      <c r="G244" s="13">
        <f t="shared" si="10"/>
        <v>90.83</v>
      </c>
      <c r="H244" s="15">
        <v>5086.4799999999996</v>
      </c>
      <c r="I244" s="15">
        <v>1362.52</v>
      </c>
      <c r="J244" s="15">
        <v>508.64</v>
      </c>
      <c r="K244" s="15">
        <v>508.64</v>
      </c>
      <c r="L244" s="15">
        <v>0</v>
      </c>
      <c r="M244" s="15">
        <v>0</v>
      </c>
      <c r="N244" s="15">
        <v>0</v>
      </c>
      <c r="O244" s="15">
        <v>0</v>
      </c>
      <c r="P244" s="7"/>
      <c r="Q244" s="7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AO244" s="15"/>
      <c r="AP244" s="15"/>
      <c r="AQ244" s="15"/>
      <c r="AR244" s="15"/>
      <c r="AS244" s="15"/>
      <c r="AT244" s="15"/>
      <c r="AU244" s="15"/>
      <c r="AV244" s="15"/>
      <c r="AW244" s="15"/>
      <c r="AX244" s="15"/>
      <c r="AY244" s="15"/>
      <c r="AZ244" s="15"/>
      <c r="BA244" s="15"/>
      <c r="BB244" s="15"/>
      <c r="BC244" s="15"/>
      <c r="BD244" s="15"/>
      <c r="BE244" s="15"/>
      <c r="BF244" s="15"/>
      <c r="BG244" s="15"/>
      <c r="BH244" s="26">
        <v>42465</v>
      </c>
      <c r="BI244" s="66">
        <v>42613</v>
      </c>
      <c r="BJ244" s="67">
        <f t="shared" si="11"/>
        <v>148</v>
      </c>
      <c r="BK244" s="86">
        <v>-0.17853457172342199</v>
      </c>
    </row>
    <row r="245" spans="1:63">
      <c r="A245" s="9">
        <v>4</v>
      </c>
      <c r="B245" s="9"/>
      <c r="C245" s="9"/>
      <c r="D245" s="24" t="s">
        <v>27</v>
      </c>
      <c r="E245" s="20">
        <v>56</v>
      </c>
      <c r="F245" s="12">
        <f t="shared" si="9"/>
        <v>8</v>
      </c>
      <c r="G245" s="13">
        <f t="shared" si="10"/>
        <v>193.65</v>
      </c>
      <c r="H245" s="15">
        <v>10844.4</v>
      </c>
      <c r="I245" s="15">
        <v>0</v>
      </c>
      <c r="J245" s="15">
        <v>1084.48</v>
      </c>
      <c r="K245" s="15">
        <v>1084.48</v>
      </c>
      <c r="L245" s="15">
        <v>0</v>
      </c>
      <c r="M245" s="15">
        <v>0</v>
      </c>
      <c r="N245" s="15">
        <v>650</v>
      </c>
      <c r="O245" s="15">
        <v>1570</v>
      </c>
      <c r="P245" s="7"/>
      <c r="Q245" s="7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AO245" s="15"/>
      <c r="AP245" s="15"/>
      <c r="AQ245" s="15"/>
      <c r="AR245" s="15"/>
      <c r="AS245" s="15"/>
      <c r="AT245" s="15"/>
      <c r="AU245" s="15"/>
      <c r="AV245" s="15"/>
      <c r="AW245" s="15"/>
      <c r="AX245" s="15"/>
      <c r="AY245" s="15"/>
      <c r="AZ245" s="15"/>
      <c r="BA245" s="15"/>
      <c r="BB245" s="15"/>
      <c r="BC245" s="15"/>
      <c r="BD245" s="15"/>
      <c r="BE245" s="15"/>
      <c r="BF245" s="15"/>
      <c r="BG245" s="15"/>
      <c r="BH245" s="34">
        <v>41491</v>
      </c>
      <c r="BI245" s="66">
        <v>42613</v>
      </c>
      <c r="BJ245" s="67">
        <f t="shared" si="11"/>
        <v>1122</v>
      </c>
      <c r="BK245" s="86">
        <v>-0.18679050567595201</v>
      </c>
    </row>
    <row r="246" spans="1:63">
      <c r="A246" s="9">
        <v>4</v>
      </c>
      <c r="B246" s="9"/>
      <c r="C246" s="9"/>
      <c r="D246" s="24" t="s">
        <v>28</v>
      </c>
      <c r="E246" s="20">
        <v>56</v>
      </c>
      <c r="F246" s="12">
        <f t="shared" si="9"/>
        <v>8</v>
      </c>
      <c r="G246" s="13">
        <f t="shared" si="10"/>
        <v>205.17000000000002</v>
      </c>
      <c r="H246" s="15">
        <v>11489.52</v>
      </c>
      <c r="I246" s="15">
        <v>820.68</v>
      </c>
      <c r="J246" s="15">
        <v>1148.96</v>
      </c>
      <c r="K246" s="15">
        <v>1148.96</v>
      </c>
      <c r="L246" s="15">
        <v>0</v>
      </c>
      <c r="M246" s="15">
        <v>0</v>
      </c>
      <c r="N246" s="15">
        <v>0</v>
      </c>
      <c r="O246" s="15">
        <v>1434</v>
      </c>
      <c r="P246" s="7"/>
      <c r="Q246" s="7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  <c r="AO246" s="15"/>
      <c r="AP246" s="15"/>
      <c r="AQ246" s="15"/>
      <c r="AR246" s="15"/>
      <c r="AS246" s="15"/>
      <c r="AT246" s="15"/>
      <c r="AU246" s="15"/>
      <c r="AV246" s="15"/>
      <c r="AW246" s="15"/>
      <c r="AX246" s="15"/>
      <c r="AY246" s="15"/>
      <c r="AZ246" s="15"/>
      <c r="BA246" s="15"/>
      <c r="BB246" s="15"/>
      <c r="BC246" s="15"/>
      <c r="BD246" s="15"/>
      <c r="BE246" s="15"/>
      <c r="BF246" s="15"/>
      <c r="BG246" s="15"/>
      <c r="BH246" s="34">
        <v>41396</v>
      </c>
      <c r="BI246" s="66">
        <v>42613</v>
      </c>
      <c r="BJ246" s="67">
        <f t="shared" si="11"/>
        <v>1217</v>
      </c>
      <c r="BK246" s="86">
        <v>-0.195046439628482</v>
      </c>
    </row>
    <row r="247" spans="1:63">
      <c r="A247" s="9">
        <v>4</v>
      </c>
      <c r="B247" s="9"/>
      <c r="C247" s="9"/>
      <c r="D247" s="24" t="s">
        <v>15</v>
      </c>
      <c r="E247" s="20">
        <v>56</v>
      </c>
      <c r="F247" s="12">
        <f t="shared" si="9"/>
        <v>8</v>
      </c>
      <c r="G247" s="13">
        <f t="shared" si="10"/>
        <v>142.52000000000001</v>
      </c>
      <c r="H247" s="15">
        <v>7981.12</v>
      </c>
      <c r="I247" s="15">
        <v>2280.4</v>
      </c>
      <c r="J247" s="15">
        <v>798.12</v>
      </c>
      <c r="K247" s="15">
        <v>798.12</v>
      </c>
      <c r="L247" s="15">
        <v>0</v>
      </c>
      <c r="M247" s="15">
        <v>0</v>
      </c>
      <c r="N247" s="15">
        <v>0</v>
      </c>
      <c r="O247" s="15">
        <v>1570</v>
      </c>
      <c r="P247" s="7"/>
      <c r="Q247" s="7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  <c r="AO247" s="15"/>
      <c r="AP247" s="15"/>
      <c r="AQ247" s="15"/>
      <c r="AR247" s="15"/>
      <c r="AS247" s="15"/>
      <c r="AT247" s="15"/>
      <c r="AU247" s="15"/>
      <c r="AV247" s="15"/>
      <c r="AW247" s="15"/>
      <c r="AX247" s="15"/>
      <c r="AY247" s="15"/>
      <c r="AZ247" s="15"/>
      <c r="BA247" s="15"/>
      <c r="BB247" s="15"/>
      <c r="BC247" s="15"/>
      <c r="BD247" s="15"/>
      <c r="BE247" s="15"/>
      <c r="BF247" s="15"/>
      <c r="BG247" s="15"/>
      <c r="BH247" s="31">
        <v>33584</v>
      </c>
      <c r="BI247" s="66">
        <v>42613</v>
      </c>
      <c r="BJ247" s="67">
        <f t="shared" si="11"/>
        <v>9029</v>
      </c>
      <c r="BK247" s="86">
        <v>-0.203302373581012</v>
      </c>
    </row>
    <row r="248" spans="1:63">
      <c r="A248" s="9">
        <v>4</v>
      </c>
      <c r="B248" s="9"/>
      <c r="C248" s="9"/>
      <c r="D248" s="24" t="s">
        <v>75</v>
      </c>
      <c r="E248" s="20">
        <v>55</v>
      </c>
      <c r="F248" s="12">
        <f t="shared" si="9"/>
        <v>7.8571428571428568</v>
      </c>
      <c r="G248" s="13">
        <f t="shared" si="10"/>
        <v>133.94999999999999</v>
      </c>
      <c r="H248" s="15">
        <v>7367.25</v>
      </c>
      <c r="I248" s="15">
        <v>0</v>
      </c>
      <c r="J248" s="15">
        <v>750.08</v>
      </c>
      <c r="K248" s="15">
        <v>750.08</v>
      </c>
      <c r="L248" s="15">
        <v>0</v>
      </c>
      <c r="M248" s="15">
        <v>0</v>
      </c>
      <c r="N248" s="15">
        <v>277.77</v>
      </c>
      <c r="O248" s="15">
        <v>1376</v>
      </c>
      <c r="P248" s="7"/>
      <c r="Q248" s="7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AO248" s="15"/>
      <c r="AP248" s="15"/>
      <c r="AQ248" s="15"/>
      <c r="AR248" s="15"/>
      <c r="AS248" s="15"/>
      <c r="AT248" s="15"/>
      <c r="AU248" s="15"/>
      <c r="AV248" s="15"/>
      <c r="AW248" s="15"/>
      <c r="AX248" s="15"/>
      <c r="AY248" s="15"/>
      <c r="AZ248" s="15"/>
      <c r="BA248" s="15"/>
      <c r="BB248" s="15"/>
      <c r="BC248" s="15"/>
      <c r="BD248" s="15"/>
      <c r="BE248" s="15"/>
      <c r="BF248" s="15"/>
      <c r="BG248" s="15"/>
      <c r="BH248" s="26">
        <v>42191</v>
      </c>
      <c r="BI248" s="66">
        <v>42613</v>
      </c>
      <c r="BJ248" s="67">
        <f t="shared" si="11"/>
        <v>422</v>
      </c>
      <c r="BK248" s="86">
        <v>-0.21155830753354199</v>
      </c>
    </row>
    <row r="249" spans="1:63" s="76" customFormat="1">
      <c r="A249" s="36">
        <v>4</v>
      </c>
      <c r="B249" s="36" t="s">
        <v>114</v>
      </c>
      <c r="C249" s="36"/>
      <c r="D249" s="68" t="s">
        <v>16</v>
      </c>
      <c r="E249" s="32">
        <v>56</v>
      </c>
      <c r="F249" s="69">
        <f t="shared" si="9"/>
        <v>8</v>
      </c>
      <c r="G249" s="70">
        <f t="shared" si="10"/>
        <v>90.460000000000008</v>
      </c>
      <c r="H249" s="71">
        <v>5065.76</v>
      </c>
      <c r="I249" s="71">
        <v>1356.88</v>
      </c>
      <c r="J249" s="71">
        <v>506.56</v>
      </c>
      <c r="K249" s="71">
        <v>506.56</v>
      </c>
      <c r="L249" s="71">
        <v>0</v>
      </c>
      <c r="M249" s="71">
        <v>0</v>
      </c>
      <c r="N249" s="71">
        <v>0</v>
      </c>
      <c r="O249" s="71">
        <v>1570</v>
      </c>
      <c r="P249" s="72"/>
      <c r="Q249" s="72"/>
      <c r="R249" s="71"/>
      <c r="S249" s="71"/>
      <c r="T249" s="71"/>
      <c r="U249" s="71"/>
      <c r="V249" s="71"/>
      <c r="W249" s="71"/>
      <c r="X249" s="71"/>
      <c r="Y249" s="71"/>
      <c r="Z249" s="71"/>
      <c r="AA249" s="71"/>
      <c r="AB249" s="71"/>
      <c r="AC249" s="71"/>
      <c r="AD249" s="71"/>
      <c r="AE249" s="71"/>
      <c r="AF249" s="71"/>
      <c r="AG249" s="71"/>
      <c r="AH249" s="71"/>
      <c r="AI249" s="71"/>
      <c r="AJ249" s="71"/>
      <c r="AK249" s="71"/>
      <c r="AL249" s="71"/>
      <c r="AM249" s="71"/>
      <c r="AN249" s="71"/>
      <c r="AO249" s="71"/>
      <c r="AP249" s="71"/>
      <c r="AQ249" s="71"/>
      <c r="AR249" s="71"/>
      <c r="AS249" s="71"/>
      <c r="AT249" s="71"/>
      <c r="AU249" s="71"/>
      <c r="AV249" s="71"/>
      <c r="AW249" s="71"/>
      <c r="AX249" s="71"/>
      <c r="AY249" s="71"/>
      <c r="AZ249" s="71"/>
      <c r="BA249" s="71"/>
      <c r="BB249" s="71"/>
      <c r="BC249" s="71"/>
      <c r="BD249" s="71"/>
      <c r="BE249" s="71"/>
      <c r="BF249" s="71"/>
      <c r="BG249" s="71"/>
      <c r="BH249" s="73">
        <v>37865</v>
      </c>
      <c r="BI249" s="74">
        <v>42613</v>
      </c>
      <c r="BJ249" s="75">
        <f t="shared" si="11"/>
        <v>4748</v>
      </c>
      <c r="BK249" s="86">
        <v>-0.21981424148607201</v>
      </c>
    </row>
    <row r="250" spans="1:63" s="76" customFormat="1">
      <c r="A250" s="36">
        <v>4</v>
      </c>
      <c r="B250" s="36" t="s">
        <v>115</v>
      </c>
      <c r="C250" s="36"/>
      <c r="D250" s="68" t="s">
        <v>24</v>
      </c>
      <c r="E250" s="32">
        <v>56</v>
      </c>
      <c r="F250" s="69">
        <f t="shared" si="9"/>
        <v>8</v>
      </c>
      <c r="G250" s="70">
        <f t="shared" si="10"/>
        <v>374</v>
      </c>
      <c r="H250" s="71">
        <v>20944</v>
      </c>
      <c r="I250" s="71">
        <v>0</v>
      </c>
      <c r="J250" s="71">
        <v>0</v>
      </c>
      <c r="K250" s="71">
        <v>0</v>
      </c>
      <c r="L250" s="71">
        <v>0</v>
      </c>
      <c r="M250" s="71">
        <v>0</v>
      </c>
      <c r="N250" s="71">
        <v>0</v>
      </c>
      <c r="O250" s="71">
        <v>0</v>
      </c>
      <c r="P250" s="72"/>
      <c r="Q250" s="72"/>
      <c r="R250" s="71"/>
      <c r="S250" s="71"/>
      <c r="T250" s="71"/>
      <c r="U250" s="71"/>
      <c r="V250" s="71"/>
      <c r="W250" s="71"/>
      <c r="X250" s="71"/>
      <c r="Y250" s="71"/>
      <c r="Z250" s="71"/>
      <c r="AA250" s="71"/>
      <c r="AB250" s="71"/>
      <c r="AC250" s="71"/>
      <c r="AD250" s="71"/>
      <c r="AE250" s="71"/>
      <c r="AF250" s="71"/>
      <c r="AG250" s="71"/>
      <c r="AH250" s="71"/>
      <c r="AI250" s="71"/>
      <c r="AJ250" s="71"/>
      <c r="AK250" s="71"/>
      <c r="AL250" s="71"/>
      <c r="AM250" s="71"/>
      <c r="AN250" s="71"/>
      <c r="AO250" s="71"/>
      <c r="AP250" s="71"/>
      <c r="AQ250" s="71"/>
      <c r="AR250" s="71"/>
      <c r="AS250" s="71"/>
      <c r="AT250" s="71"/>
      <c r="AU250" s="71"/>
      <c r="AV250" s="71"/>
      <c r="AW250" s="71"/>
      <c r="AX250" s="71"/>
      <c r="AY250" s="71"/>
      <c r="AZ250" s="71"/>
      <c r="BA250" s="71"/>
      <c r="BB250" s="71"/>
      <c r="BC250" s="71"/>
      <c r="BD250" s="71"/>
      <c r="BE250" s="71"/>
      <c r="BF250" s="71"/>
      <c r="BG250" s="71"/>
      <c r="BH250" s="77">
        <v>40685</v>
      </c>
      <c r="BI250" s="74">
        <v>42613</v>
      </c>
      <c r="BJ250" s="75">
        <f t="shared" si="11"/>
        <v>1928</v>
      </c>
      <c r="BK250" s="86">
        <v>-0.22807017543859201</v>
      </c>
    </row>
    <row r="251" spans="1:63" hidden="1">
      <c r="A251" s="9">
        <v>4</v>
      </c>
      <c r="B251" s="9"/>
      <c r="C251" s="9"/>
      <c r="D251" s="24" t="s">
        <v>45</v>
      </c>
      <c r="E251" s="20">
        <v>56</v>
      </c>
      <c r="F251" s="12">
        <f t="shared" si="9"/>
        <v>8</v>
      </c>
      <c r="G251" s="13">
        <f t="shared" si="10"/>
        <v>133.94999999999999</v>
      </c>
      <c r="H251" s="15">
        <v>7501.2</v>
      </c>
      <c r="I251" s="15">
        <v>267.88</v>
      </c>
      <c r="J251" s="15">
        <v>750.08</v>
      </c>
      <c r="K251" s="15">
        <v>750.08</v>
      </c>
      <c r="L251" s="15">
        <v>0</v>
      </c>
      <c r="M251" s="15">
        <v>0</v>
      </c>
      <c r="N251" s="15">
        <v>0</v>
      </c>
      <c r="O251" s="15">
        <v>1558</v>
      </c>
      <c r="P251" s="7"/>
      <c r="Q251" s="7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/>
      <c r="AN251" s="15"/>
      <c r="AO251" s="15"/>
      <c r="AP251" s="15"/>
      <c r="AQ251" s="15"/>
      <c r="AR251" s="15"/>
      <c r="AS251" s="15"/>
      <c r="AT251" s="15"/>
      <c r="AU251" s="15"/>
      <c r="AV251" s="15"/>
      <c r="AW251" s="15"/>
      <c r="AX251" s="15"/>
      <c r="AY251" s="15"/>
      <c r="AZ251" s="15"/>
      <c r="BA251" s="15"/>
      <c r="BB251" s="15"/>
      <c r="BC251" s="15"/>
      <c r="BD251" s="15"/>
      <c r="BE251" s="15"/>
      <c r="BF251" s="15"/>
      <c r="BG251" s="15"/>
      <c r="BH251" s="26">
        <v>42047</v>
      </c>
      <c r="BI251" s="66">
        <v>42613</v>
      </c>
      <c r="BJ251" s="67">
        <f t="shared" si="11"/>
        <v>566</v>
      </c>
      <c r="BK251" s="86">
        <v>-0.236326109391122</v>
      </c>
    </row>
    <row r="252" spans="1:63" hidden="1">
      <c r="A252" s="9">
        <v>4</v>
      </c>
      <c r="B252" s="9"/>
      <c r="C252" s="9"/>
      <c r="D252" s="24" t="s">
        <v>17</v>
      </c>
      <c r="E252" s="20">
        <v>50</v>
      </c>
      <c r="F252" s="12">
        <f t="shared" si="9"/>
        <v>7.1428571428571432</v>
      </c>
      <c r="G252" s="13">
        <f t="shared" si="10"/>
        <v>128.82239999999999</v>
      </c>
      <c r="H252" s="15">
        <v>6441.12</v>
      </c>
      <c r="I252" s="15">
        <v>2415.4</v>
      </c>
      <c r="J252" s="15">
        <v>751.44</v>
      </c>
      <c r="K252" s="15">
        <v>751.44</v>
      </c>
      <c r="L252" s="15">
        <v>0</v>
      </c>
      <c r="M252" s="15">
        <v>0</v>
      </c>
      <c r="N252" s="15">
        <v>0</v>
      </c>
      <c r="O252" s="15">
        <v>1570</v>
      </c>
      <c r="P252" s="7"/>
      <c r="Q252" s="7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  <c r="AL252" s="15"/>
      <c r="AM252" s="15"/>
      <c r="AN252" s="15"/>
      <c r="AO252" s="15"/>
      <c r="AP252" s="15"/>
      <c r="AQ252" s="15"/>
      <c r="AR252" s="15"/>
      <c r="AS252" s="15"/>
      <c r="AT252" s="15"/>
      <c r="AU252" s="15"/>
      <c r="AV252" s="15"/>
      <c r="AW252" s="15"/>
      <c r="AX252" s="15"/>
      <c r="AY252" s="15"/>
      <c r="AZ252" s="15"/>
      <c r="BA252" s="15"/>
      <c r="BB252" s="15"/>
      <c r="BC252" s="15"/>
      <c r="BD252" s="15"/>
      <c r="BE252" s="15"/>
      <c r="BF252" s="15"/>
      <c r="BG252" s="15"/>
      <c r="BH252" s="31">
        <v>39066</v>
      </c>
      <c r="BI252" s="66">
        <v>42613</v>
      </c>
      <c r="BJ252" s="67">
        <f t="shared" si="11"/>
        <v>3547</v>
      </c>
      <c r="BK252" s="86">
        <v>-0.24458204334365199</v>
      </c>
    </row>
    <row r="253" spans="1:63" hidden="1">
      <c r="A253" s="9">
        <v>4</v>
      </c>
      <c r="B253" s="9"/>
      <c r="C253" s="9"/>
      <c r="D253" s="24" t="s">
        <v>7</v>
      </c>
      <c r="E253" s="20">
        <v>56</v>
      </c>
      <c r="F253" s="12">
        <f t="shared" si="9"/>
        <v>8</v>
      </c>
      <c r="G253" s="13">
        <f t="shared" si="10"/>
        <v>105.91</v>
      </c>
      <c r="H253" s="15">
        <v>5930.96</v>
      </c>
      <c r="I253" s="15">
        <v>1617.36</v>
      </c>
      <c r="J253" s="15">
        <v>503.16</v>
      </c>
      <c r="K253" s="15">
        <v>503.16</v>
      </c>
      <c r="L253" s="15">
        <v>0</v>
      </c>
      <c r="M253" s="15">
        <v>0</v>
      </c>
      <c r="N253" s="15">
        <v>0</v>
      </c>
      <c r="O253" s="15">
        <v>1570</v>
      </c>
      <c r="P253" s="7"/>
      <c r="Q253" s="7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  <c r="AM253" s="15"/>
      <c r="AN253" s="15"/>
      <c r="AO253" s="15"/>
      <c r="AP253" s="15"/>
      <c r="AQ253" s="15"/>
      <c r="AR253" s="15"/>
      <c r="AS253" s="15"/>
      <c r="AT253" s="15"/>
      <c r="AU253" s="15"/>
      <c r="AV253" s="15"/>
      <c r="AW253" s="15"/>
      <c r="AX253" s="15"/>
      <c r="AY253" s="15"/>
      <c r="AZ253" s="15"/>
      <c r="BA253" s="15"/>
      <c r="BB253" s="15"/>
      <c r="BC253" s="15"/>
      <c r="BD253" s="15"/>
      <c r="BE253" s="15"/>
      <c r="BF253" s="15"/>
      <c r="BG253" s="15"/>
      <c r="BH253" s="44">
        <v>33193</v>
      </c>
      <c r="BI253" s="66">
        <v>42613</v>
      </c>
      <c r="BJ253" s="67">
        <f t="shared" si="11"/>
        <v>9420</v>
      </c>
      <c r="BK253" s="86">
        <v>-0.25283797729618201</v>
      </c>
    </row>
    <row r="254" spans="1:63" s="76" customFormat="1">
      <c r="A254" s="36">
        <v>4</v>
      </c>
      <c r="B254" s="36" t="s">
        <v>116</v>
      </c>
      <c r="C254" s="36"/>
      <c r="D254" s="68" t="s">
        <v>82</v>
      </c>
      <c r="E254" s="32">
        <v>56</v>
      </c>
      <c r="F254" s="69">
        <f t="shared" si="9"/>
        <v>8</v>
      </c>
      <c r="G254" s="70">
        <f t="shared" si="10"/>
        <v>152.45000000000002</v>
      </c>
      <c r="H254" s="71">
        <v>8537.2000000000007</v>
      </c>
      <c r="I254" s="71">
        <v>0</v>
      </c>
      <c r="J254" s="71">
        <v>853.72</v>
      </c>
      <c r="K254" s="71">
        <v>853.72</v>
      </c>
      <c r="L254" s="71">
        <v>0</v>
      </c>
      <c r="M254" s="71">
        <v>0</v>
      </c>
      <c r="N254" s="71">
        <v>0</v>
      </c>
      <c r="O254" s="71">
        <v>1600</v>
      </c>
      <c r="P254" s="72"/>
      <c r="Q254" s="72"/>
      <c r="R254" s="71"/>
      <c r="S254" s="71"/>
      <c r="T254" s="71"/>
      <c r="U254" s="71"/>
      <c r="V254" s="71"/>
      <c r="W254" s="71"/>
      <c r="X254" s="71"/>
      <c r="Y254" s="71"/>
      <c r="Z254" s="71"/>
      <c r="AA254" s="71"/>
      <c r="AB254" s="71"/>
      <c r="AC254" s="71"/>
      <c r="AD254" s="71"/>
      <c r="AE254" s="71"/>
      <c r="AF254" s="71"/>
      <c r="AG254" s="71"/>
      <c r="AH254" s="71"/>
      <c r="AI254" s="71"/>
      <c r="AJ254" s="71"/>
      <c r="AK254" s="71"/>
      <c r="AL254" s="71"/>
      <c r="AM254" s="71"/>
      <c r="AN254" s="71"/>
      <c r="AO254" s="71"/>
      <c r="AP254" s="71"/>
      <c r="AQ254" s="71"/>
      <c r="AR254" s="71"/>
      <c r="AS254" s="71"/>
      <c r="AT254" s="71"/>
      <c r="AU254" s="71"/>
      <c r="AV254" s="71"/>
      <c r="AW254" s="71"/>
      <c r="AX254" s="71"/>
      <c r="AY254" s="71"/>
      <c r="AZ254" s="71"/>
      <c r="BA254" s="71"/>
      <c r="BB254" s="71"/>
      <c r="BC254" s="71"/>
      <c r="BD254" s="71"/>
      <c r="BE254" s="71"/>
      <c r="BF254" s="71"/>
      <c r="BG254" s="71"/>
      <c r="BH254" s="78">
        <v>42408</v>
      </c>
      <c r="BI254" s="74">
        <v>42613</v>
      </c>
      <c r="BJ254" s="75">
        <f t="shared" si="11"/>
        <v>205</v>
      </c>
      <c r="BK254" s="86">
        <v>-0.26109391124871201</v>
      </c>
    </row>
    <row r="255" spans="1:63" hidden="1">
      <c r="A255" s="9">
        <v>4</v>
      </c>
      <c r="B255" s="9"/>
      <c r="C255" s="9"/>
      <c r="D255" s="24" t="s">
        <v>30</v>
      </c>
      <c r="E255" s="20">
        <v>55</v>
      </c>
      <c r="F255" s="12">
        <f t="shared" si="9"/>
        <v>7.8571428571428568</v>
      </c>
      <c r="G255" s="13">
        <f t="shared" si="10"/>
        <v>110.51000000000002</v>
      </c>
      <c r="H255" s="15">
        <v>6078.0500000000011</v>
      </c>
      <c r="I255" s="15">
        <v>1105.08</v>
      </c>
      <c r="J255" s="15">
        <v>618.84</v>
      </c>
      <c r="K255" s="15">
        <v>618.84</v>
      </c>
      <c r="L255" s="15">
        <v>0</v>
      </c>
      <c r="M255" s="15">
        <v>0</v>
      </c>
      <c r="N255" s="15">
        <v>0</v>
      </c>
      <c r="O255" s="15">
        <v>1570</v>
      </c>
      <c r="P255" s="7"/>
      <c r="Q255" s="7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  <c r="AP255" s="15"/>
      <c r="AQ255" s="15"/>
      <c r="AR255" s="15"/>
      <c r="AS255" s="15"/>
      <c r="AT255" s="15"/>
      <c r="AU255" s="15"/>
      <c r="AV255" s="15"/>
      <c r="AW255" s="15"/>
      <c r="AX255" s="15"/>
      <c r="AY255" s="15"/>
      <c r="AZ255" s="15"/>
      <c r="BA255" s="15"/>
      <c r="BB255" s="15"/>
      <c r="BC255" s="15"/>
      <c r="BD255" s="15"/>
      <c r="BE255" s="15"/>
      <c r="BF255" s="15"/>
      <c r="BG255" s="15"/>
      <c r="BH255" s="34">
        <v>41382</v>
      </c>
      <c r="BI255" s="66">
        <v>42613</v>
      </c>
      <c r="BJ255" s="67">
        <f t="shared" si="11"/>
        <v>1231</v>
      </c>
      <c r="BK255" s="86">
        <v>-0.269349845201242</v>
      </c>
    </row>
    <row r="256" spans="1:63" hidden="1">
      <c r="A256" s="9">
        <v>4</v>
      </c>
      <c r="B256" s="9"/>
      <c r="C256" s="9"/>
      <c r="D256" s="29" t="s">
        <v>46</v>
      </c>
      <c r="E256" s="20">
        <v>56</v>
      </c>
      <c r="F256" s="12">
        <f t="shared" si="9"/>
        <v>8</v>
      </c>
      <c r="G256" s="13">
        <f t="shared" si="10"/>
        <v>107.45</v>
      </c>
      <c r="H256" s="14">
        <v>6017.2</v>
      </c>
      <c r="I256" s="15">
        <v>264.60000000000002</v>
      </c>
      <c r="J256" s="15">
        <v>100</v>
      </c>
      <c r="K256" s="15">
        <v>0</v>
      </c>
      <c r="L256" s="15">
        <v>0</v>
      </c>
      <c r="M256" s="15">
        <v>0</v>
      </c>
      <c r="N256" s="15">
        <v>0</v>
      </c>
      <c r="O256" s="15">
        <v>1524</v>
      </c>
      <c r="P256" s="7"/>
      <c r="Q256" s="7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34">
        <v>41703</v>
      </c>
      <c r="BI256" s="66">
        <v>42613</v>
      </c>
      <c r="BJ256" s="67">
        <f t="shared" si="11"/>
        <v>910</v>
      </c>
      <c r="BK256" s="86">
        <v>-0.277605779153762</v>
      </c>
    </row>
    <row r="257" spans="1:63" hidden="1">
      <c r="A257" s="9">
        <v>4</v>
      </c>
      <c r="B257" s="9"/>
      <c r="C257" s="9"/>
      <c r="D257" s="29" t="s">
        <v>47</v>
      </c>
      <c r="E257" s="20">
        <v>56</v>
      </c>
      <c r="F257" s="12">
        <f t="shared" si="9"/>
        <v>8</v>
      </c>
      <c r="G257" s="13">
        <f t="shared" si="10"/>
        <v>116.72</v>
      </c>
      <c r="H257" s="14">
        <v>6536.32</v>
      </c>
      <c r="I257" s="15">
        <v>525.24</v>
      </c>
      <c r="J257" s="15">
        <v>653.67999999999995</v>
      </c>
      <c r="K257" s="15">
        <v>653.67999999999995</v>
      </c>
      <c r="L257" s="15">
        <v>0</v>
      </c>
      <c r="M257" s="15">
        <v>0</v>
      </c>
      <c r="N257" s="15">
        <v>286.27999999999997</v>
      </c>
      <c r="O257" s="15">
        <v>173.6</v>
      </c>
      <c r="P257" s="7"/>
      <c r="Q257" s="7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26">
        <v>41841</v>
      </c>
      <c r="BI257" s="66">
        <v>42613</v>
      </c>
      <c r="BJ257" s="67">
        <f t="shared" si="11"/>
        <v>772</v>
      </c>
      <c r="BK257" s="86">
        <v>-0.28586171310629199</v>
      </c>
    </row>
    <row r="258" spans="1:63" hidden="1">
      <c r="A258" s="9">
        <v>4</v>
      </c>
      <c r="B258" s="9"/>
      <c r="C258" s="9"/>
      <c r="D258" s="29" t="s">
        <v>98</v>
      </c>
      <c r="E258" s="20">
        <v>56</v>
      </c>
      <c r="F258" s="12">
        <f t="shared" si="9"/>
        <v>8</v>
      </c>
      <c r="G258" s="13">
        <f t="shared" si="10"/>
        <v>120.095</v>
      </c>
      <c r="H258" s="14">
        <v>6725.32</v>
      </c>
      <c r="I258" s="15">
        <v>1360.12</v>
      </c>
      <c r="J258" s="15">
        <v>508.64</v>
      </c>
      <c r="K258" s="15">
        <v>508.64</v>
      </c>
      <c r="L258" s="15">
        <v>139.19</v>
      </c>
      <c r="M258" s="15">
        <v>347.97</v>
      </c>
      <c r="N258" s="15">
        <v>34.799999999999997</v>
      </c>
      <c r="O258" s="15">
        <v>0</v>
      </c>
      <c r="P258" s="7"/>
      <c r="Q258" s="7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26">
        <v>42543</v>
      </c>
      <c r="BI258" s="66">
        <v>42613</v>
      </c>
      <c r="BJ258" s="67">
        <f t="shared" si="11"/>
        <v>70</v>
      </c>
      <c r="BK258" s="86">
        <v>-0.29411764705882198</v>
      </c>
    </row>
    <row r="259" spans="1:63" hidden="1">
      <c r="A259" s="9">
        <v>4</v>
      </c>
      <c r="B259" s="9"/>
      <c r="C259" s="9"/>
      <c r="D259" s="29" t="s">
        <v>48</v>
      </c>
      <c r="E259" s="20">
        <v>56</v>
      </c>
      <c r="F259" s="12">
        <f t="shared" si="9"/>
        <v>8</v>
      </c>
      <c r="G259" s="13">
        <f t="shared" si="10"/>
        <v>118.76</v>
      </c>
      <c r="H259" s="14">
        <v>6650.56</v>
      </c>
      <c r="I259" s="15">
        <v>0</v>
      </c>
      <c r="J259" s="15">
        <v>665.04</v>
      </c>
      <c r="K259" s="15">
        <v>665.04</v>
      </c>
      <c r="L259" s="15">
        <v>0</v>
      </c>
      <c r="M259" s="15">
        <v>0</v>
      </c>
      <c r="N259" s="15">
        <v>426.37</v>
      </c>
      <c r="O259" s="15">
        <v>1570</v>
      </c>
      <c r="P259" s="7"/>
      <c r="Q259" s="7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42">
        <v>41467</v>
      </c>
      <c r="BI259" s="66">
        <v>42613</v>
      </c>
      <c r="BJ259" s="67">
        <f t="shared" si="11"/>
        <v>1146</v>
      </c>
      <c r="BK259" s="86">
        <v>-0.30237358101135198</v>
      </c>
    </row>
    <row r="260" spans="1:63" s="76" customFormat="1">
      <c r="A260" s="36">
        <v>4</v>
      </c>
      <c r="B260" s="36" t="s">
        <v>117</v>
      </c>
      <c r="C260" s="36"/>
      <c r="D260" s="68" t="s">
        <v>83</v>
      </c>
      <c r="E260" s="32">
        <v>56</v>
      </c>
      <c r="F260" s="69">
        <f t="shared" si="9"/>
        <v>8</v>
      </c>
      <c r="G260" s="70">
        <f t="shared" si="10"/>
        <v>80.67</v>
      </c>
      <c r="H260" s="71">
        <v>4517.5200000000004</v>
      </c>
      <c r="I260" s="71">
        <v>0</v>
      </c>
      <c r="J260" s="71">
        <v>451.82000000000005</v>
      </c>
      <c r="K260" s="71">
        <v>451.77000000000004</v>
      </c>
      <c r="L260" s="71">
        <v>0</v>
      </c>
      <c r="M260" s="71">
        <v>0</v>
      </c>
      <c r="N260" s="71">
        <v>0</v>
      </c>
      <c r="O260" s="71">
        <v>1596</v>
      </c>
      <c r="P260" s="72"/>
      <c r="Q260" s="72"/>
      <c r="R260" s="71"/>
      <c r="S260" s="71"/>
      <c r="T260" s="71"/>
      <c r="U260" s="71"/>
      <c r="V260" s="71"/>
      <c r="W260" s="71"/>
      <c r="X260" s="71"/>
      <c r="Y260" s="71"/>
      <c r="Z260" s="71"/>
      <c r="AA260" s="71"/>
      <c r="AB260" s="71"/>
      <c r="AC260" s="71"/>
      <c r="AD260" s="71"/>
      <c r="AE260" s="71"/>
      <c r="AF260" s="71"/>
      <c r="AG260" s="71"/>
      <c r="AH260" s="71"/>
      <c r="AI260" s="71"/>
      <c r="AJ260" s="71"/>
      <c r="AK260" s="71"/>
      <c r="AL260" s="71"/>
      <c r="AM260" s="71"/>
      <c r="AN260" s="71"/>
      <c r="AO260" s="71"/>
      <c r="AP260" s="71"/>
      <c r="AQ260" s="71"/>
      <c r="AR260" s="71"/>
      <c r="AS260" s="71"/>
      <c r="AT260" s="71"/>
      <c r="AU260" s="71"/>
      <c r="AV260" s="71"/>
      <c r="AW260" s="71"/>
      <c r="AX260" s="71"/>
      <c r="AY260" s="71"/>
      <c r="AZ260" s="71"/>
      <c r="BA260" s="71"/>
      <c r="BB260" s="71"/>
      <c r="BC260" s="71"/>
      <c r="BD260" s="71"/>
      <c r="BE260" s="71"/>
      <c r="BF260" s="71"/>
      <c r="BG260" s="71"/>
      <c r="BH260" s="78">
        <v>42410</v>
      </c>
      <c r="BI260" s="74">
        <v>42613</v>
      </c>
      <c r="BJ260" s="75">
        <f t="shared" si="11"/>
        <v>203</v>
      </c>
      <c r="BK260" s="86">
        <v>-0.31062951496388203</v>
      </c>
    </row>
    <row r="261" spans="1:63" s="76" customFormat="1">
      <c r="A261" s="36">
        <v>4</v>
      </c>
      <c r="B261" s="36" t="s">
        <v>118</v>
      </c>
      <c r="C261" s="36"/>
      <c r="D261" s="68" t="s">
        <v>13</v>
      </c>
      <c r="E261" s="32">
        <v>56</v>
      </c>
      <c r="F261" s="69">
        <f t="shared" ref="F261:F324" si="12">+E261/7</f>
        <v>8</v>
      </c>
      <c r="G261" s="70">
        <f t="shared" ref="G261:G324" si="13">+H261/E261</f>
        <v>247.68</v>
      </c>
      <c r="H261" s="71">
        <v>13870.08</v>
      </c>
      <c r="I261" s="71">
        <v>0</v>
      </c>
      <c r="J261" s="71">
        <v>0</v>
      </c>
      <c r="K261" s="71">
        <v>0</v>
      </c>
      <c r="L261" s="71">
        <v>0</v>
      </c>
      <c r="M261" s="71">
        <v>0</v>
      </c>
      <c r="N261" s="71">
        <v>880.6</v>
      </c>
      <c r="O261" s="71">
        <v>218</v>
      </c>
      <c r="P261" s="72"/>
      <c r="Q261" s="72"/>
      <c r="R261" s="71"/>
      <c r="S261" s="71"/>
      <c r="T261" s="71"/>
      <c r="U261" s="71"/>
      <c r="V261" s="71"/>
      <c r="W261" s="71"/>
      <c r="X261" s="71"/>
      <c r="Y261" s="71"/>
      <c r="Z261" s="71"/>
      <c r="AA261" s="71"/>
      <c r="AB261" s="71"/>
      <c r="AC261" s="71"/>
      <c r="AD261" s="71"/>
      <c r="AE261" s="71"/>
      <c r="AF261" s="71"/>
      <c r="AG261" s="71"/>
      <c r="AH261" s="71"/>
      <c r="AI261" s="71"/>
      <c r="AJ261" s="71"/>
      <c r="AK261" s="71"/>
      <c r="AL261" s="71"/>
      <c r="AM261" s="71"/>
      <c r="AN261" s="71"/>
      <c r="AO261" s="71"/>
      <c r="AP261" s="71"/>
      <c r="AQ261" s="71"/>
      <c r="AR261" s="71"/>
      <c r="AS261" s="71"/>
      <c r="AT261" s="71"/>
      <c r="AU261" s="71"/>
      <c r="AV261" s="71"/>
      <c r="AW261" s="71"/>
      <c r="AX261" s="71"/>
      <c r="AY261" s="71"/>
      <c r="AZ261" s="71"/>
      <c r="BA261" s="71"/>
      <c r="BB261" s="71"/>
      <c r="BC261" s="71"/>
      <c r="BD261" s="71"/>
      <c r="BE261" s="71"/>
      <c r="BF261" s="71"/>
      <c r="BG261" s="71"/>
      <c r="BH261" s="73">
        <v>40742</v>
      </c>
      <c r="BI261" s="74">
        <v>42613</v>
      </c>
      <c r="BJ261" s="75">
        <f t="shared" ref="BJ261:BJ324" si="14">+BI261-BH261</f>
        <v>1871</v>
      </c>
      <c r="BK261" s="86">
        <v>-0.31888544891641202</v>
      </c>
    </row>
    <row r="262" spans="1:63" hidden="1">
      <c r="A262" s="9">
        <v>4</v>
      </c>
      <c r="B262" s="9"/>
      <c r="C262" s="9"/>
      <c r="D262" s="29" t="s">
        <v>22</v>
      </c>
      <c r="E262" s="20">
        <v>56</v>
      </c>
      <c r="F262" s="12">
        <f t="shared" si="12"/>
        <v>8</v>
      </c>
      <c r="G262" s="13">
        <f t="shared" si="13"/>
        <v>666.08</v>
      </c>
      <c r="H262" s="14">
        <v>37300.480000000003</v>
      </c>
      <c r="I262" s="15">
        <v>10657.2</v>
      </c>
      <c r="J262" s="15">
        <v>3730.04</v>
      </c>
      <c r="K262" s="15">
        <v>3730.04</v>
      </c>
      <c r="L262" s="15">
        <v>0</v>
      </c>
      <c r="M262" s="15">
        <v>0</v>
      </c>
      <c r="N262" s="15">
        <v>3562</v>
      </c>
      <c r="O262" s="15">
        <v>1570</v>
      </c>
      <c r="P262" s="7"/>
      <c r="Q262" s="7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31">
        <v>39909</v>
      </c>
      <c r="BI262" s="66">
        <v>42613</v>
      </c>
      <c r="BJ262" s="67">
        <f t="shared" si="14"/>
        <v>2704</v>
      </c>
      <c r="BK262" s="86">
        <v>-0.32714138286893202</v>
      </c>
    </row>
    <row r="263" spans="1:63" hidden="1">
      <c r="A263" s="9">
        <v>4</v>
      </c>
      <c r="B263" s="9"/>
      <c r="C263" s="9"/>
      <c r="D263" s="29" t="s">
        <v>104</v>
      </c>
      <c r="E263" s="20">
        <v>14</v>
      </c>
      <c r="F263" s="12">
        <f t="shared" si="12"/>
        <v>2</v>
      </c>
      <c r="G263" s="13">
        <f t="shared" si="13"/>
        <v>94.940000000000012</v>
      </c>
      <c r="H263" s="14">
        <v>1329.16</v>
      </c>
      <c r="I263" s="15">
        <v>0</v>
      </c>
      <c r="J263" s="15">
        <v>132.91</v>
      </c>
      <c r="K263" s="15">
        <v>132.91</v>
      </c>
      <c r="L263" s="15">
        <v>0</v>
      </c>
      <c r="M263" s="15">
        <v>0</v>
      </c>
      <c r="N263" s="15">
        <v>0</v>
      </c>
      <c r="O263" s="15">
        <v>300</v>
      </c>
      <c r="P263" s="7"/>
      <c r="Q263" s="7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26">
        <v>42595</v>
      </c>
      <c r="BI263" s="66">
        <v>42613</v>
      </c>
      <c r="BJ263" s="67">
        <f t="shared" si="14"/>
        <v>18</v>
      </c>
      <c r="BK263" s="86">
        <v>-0.33539731682146201</v>
      </c>
    </row>
    <row r="264" spans="1:63" hidden="1">
      <c r="A264" s="9">
        <v>4</v>
      </c>
      <c r="B264" s="9"/>
      <c r="C264" s="9"/>
      <c r="D264" s="29" t="s">
        <v>49</v>
      </c>
      <c r="E264" s="20">
        <v>56</v>
      </c>
      <c r="F264" s="12">
        <f t="shared" si="12"/>
        <v>8</v>
      </c>
      <c r="G264" s="13">
        <f t="shared" si="13"/>
        <v>133.94999999999999</v>
      </c>
      <c r="H264" s="14">
        <v>7501.2</v>
      </c>
      <c r="I264" s="15">
        <v>0</v>
      </c>
      <c r="J264" s="15">
        <v>0</v>
      </c>
      <c r="K264" s="15">
        <v>0</v>
      </c>
      <c r="L264" s="15">
        <v>0</v>
      </c>
      <c r="M264" s="15">
        <v>0</v>
      </c>
      <c r="N264" s="15">
        <v>200</v>
      </c>
      <c r="O264" s="15">
        <v>0</v>
      </c>
      <c r="P264" s="7"/>
      <c r="Q264" s="7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26">
        <v>42195</v>
      </c>
      <c r="BI264" s="66">
        <v>42613</v>
      </c>
      <c r="BJ264" s="67">
        <f t="shared" si="14"/>
        <v>418</v>
      </c>
      <c r="BK264" s="86">
        <v>-0.343653250773992</v>
      </c>
    </row>
    <row r="265" spans="1:63" s="76" customFormat="1">
      <c r="A265" s="36">
        <v>4</v>
      </c>
      <c r="B265" s="36" t="s">
        <v>119</v>
      </c>
      <c r="C265" s="36"/>
      <c r="D265" s="68" t="s">
        <v>50</v>
      </c>
      <c r="E265" s="32">
        <v>56</v>
      </c>
      <c r="F265" s="69">
        <f t="shared" si="12"/>
        <v>8</v>
      </c>
      <c r="G265" s="70">
        <f t="shared" si="13"/>
        <v>166.93</v>
      </c>
      <c r="H265" s="71">
        <v>9348.08</v>
      </c>
      <c r="I265" s="71">
        <v>0</v>
      </c>
      <c r="J265" s="71">
        <v>0</v>
      </c>
      <c r="K265" s="71">
        <v>0</v>
      </c>
      <c r="L265" s="71">
        <v>0</v>
      </c>
      <c r="M265" s="71">
        <v>0</v>
      </c>
      <c r="N265" s="71">
        <v>0</v>
      </c>
      <c r="O265" s="71">
        <v>280</v>
      </c>
      <c r="P265" s="72"/>
      <c r="Q265" s="72"/>
      <c r="R265" s="71"/>
      <c r="S265" s="71"/>
      <c r="T265" s="71"/>
      <c r="U265" s="71"/>
      <c r="V265" s="71"/>
      <c r="W265" s="71"/>
      <c r="X265" s="71"/>
      <c r="Y265" s="71"/>
      <c r="Z265" s="71"/>
      <c r="AA265" s="71"/>
      <c r="AB265" s="71"/>
      <c r="AC265" s="71"/>
      <c r="AD265" s="71"/>
      <c r="AE265" s="71"/>
      <c r="AF265" s="71"/>
      <c r="AG265" s="71"/>
      <c r="AH265" s="71"/>
      <c r="AI265" s="71"/>
      <c r="AJ265" s="71"/>
      <c r="AK265" s="71"/>
      <c r="AL265" s="71"/>
      <c r="AM265" s="71"/>
      <c r="AN265" s="71"/>
      <c r="AO265" s="71"/>
      <c r="AP265" s="71"/>
      <c r="AQ265" s="71"/>
      <c r="AR265" s="71"/>
      <c r="AS265" s="71"/>
      <c r="AT265" s="71"/>
      <c r="AU265" s="71"/>
      <c r="AV265" s="71"/>
      <c r="AW265" s="71"/>
      <c r="AX265" s="71"/>
      <c r="AY265" s="71"/>
      <c r="AZ265" s="71"/>
      <c r="BA265" s="71"/>
      <c r="BB265" s="71"/>
      <c r="BC265" s="71"/>
      <c r="BD265" s="71"/>
      <c r="BE265" s="71"/>
      <c r="BF265" s="71"/>
      <c r="BG265" s="71"/>
      <c r="BH265" s="78">
        <v>41996</v>
      </c>
      <c r="BI265" s="74">
        <v>42613</v>
      </c>
      <c r="BJ265" s="75">
        <f t="shared" si="14"/>
        <v>617</v>
      </c>
      <c r="BK265" s="86">
        <v>-0.351909184726522</v>
      </c>
    </row>
    <row r="266" spans="1:63" hidden="1">
      <c r="A266" s="9">
        <v>4</v>
      </c>
      <c r="B266" s="9"/>
      <c r="C266" s="9"/>
      <c r="D266" s="29" t="s">
        <v>20</v>
      </c>
      <c r="E266" s="20">
        <v>56</v>
      </c>
      <c r="F266" s="12">
        <f t="shared" si="12"/>
        <v>8</v>
      </c>
      <c r="G266" s="13">
        <f t="shared" si="13"/>
        <v>941.30000000000007</v>
      </c>
      <c r="H266" s="14">
        <v>52712.800000000003</v>
      </c>
      <c r="I266" s="15">
        <v>10354.36</v>
      </c>
      <c r="J266" s="15">
        <v>5271.32</v>
      </c>
      <c r="K266" s="15">
        <v>5271.32</v>
      </c>
      <c r="L266" s="15">
        <v>0</v>
      </c>
      <c r="M266" s="15">
        <v>0</v>
      </c>
      <c r="N266" s="15">
        <v>0</v>
      </c>
      <c r="O266" s="15">
        <v>1162</v>
      </c>
      <c r="P266" s="7"/>
      <c r="Q266" s="7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34">
        <v>40969</v>
      </c>
      <c r="BI266" s="66">
        <v>42613</v>
      </c>
      <c r="BJ266" s="67">
        <f t="shared" si="14"/>
        <v>1644</v>
      </c>
      <c r="BK266" s="86">
        <v>-0.36016511867905199</v>
      </c>
    </row>
    <row r="267" spans="1:63" hidden="1">
      <c r="A267" s="9">
        <v>4</v>
      </c>
      <c r="B267" s="9"/>
      <c r="C267" s="9"/>
      <c r="D267" s="29" t="s">
        <v>51</v>
      </c>
      <c r="E267" s="20">
        <v>56</v>
      </c>
      <c r="F267" s="12">
        <f t="shared" si="12"/>
        <v>8</v>
      </c>
      <c r="G267" s="13">
        <f t="shared" si="13"/>
        <v>175.43</v>
      </c>
      <c r="H267" s="14">
        <v>9824.08</v>
      </c>
      <c r="I267" s="15">
        <v>0</v>
      </c>
      <c r="J267" s="15">
        <v>0</v>
      </c>
      <c r="K267" s="15">
        <v>0</v>
      </c>
      <c r="L267" s="15">
        <v>0</v>
      </c>
      <c r="M267" s="15">
        <v>0</v>
      </c>
      <c r="N267" s="15">
        <v>274</v>
      </c>
      <c r="O267" s="15">
        <v>400</v>
      </c>
      <c r="P267" s="7"/>
      <c r="Q267" s="7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26">
        <v>42191</v>
      </c>
      <c r="BI267" s="66">
        <v>42613</v>
      </c>
      <c r="BJ267" s="67">
        <f t="shared" si="14"/>
        <v>422</v>
      </c>
      <c r="BK267" s="86">
        <v>-0.36842105263158198</v>
      </c>
    </row>
    <row r="268" spans="1:63" s="76" customFormat="1">
      <c r="A268" s="36">
        <v>4</v>
      </c>
      <c r="B268" s="36" t="s">
        <v>120</v>
      </c>
      <c r="C268" s="36"/>
      <c r="D268" s="68" t="s">
        <v>52</v>
      </c>
      <c r="E268" s="32">
        <v>56</v>
      </c>
      <c r="F268" s="69">
        <f t="shared" si="12"/>
        <v>8</v>
      </c>
      <c r="G268" s="70">
        <f t="shared" si="13"/>
        <v>343.79</v>
      </c>
      <c r="H268" s="71">
        <v>19252.240000000002</v>
      </c>
      <c r="I268" s="71">
        <v>0</v>
      </c>
      <c r="J268" s="71">
        <v>0</v>
      </c>
      <c r="K268" s="71">
        <v>0</v>
      </c>
      <c r="L268" s="71">
        <v>0</v>
      </c>
      <c r="M268" s="71">
        <v>0</v>
      </c>
      <c r="N268" s="71">
        <v>1200</v>
      </c>
      <c r="O268" s="71">
        <v>0</v>
      </c>
      <c r="P268" s="72"/>
      <c r="Q268" s="72"/>
      <c r="R268" s="71"/>
      <c r="S268" s="71"/>
      <c r="T268" s="71"/>
      <c r="U268" s="71"/>
      <c r="V268" s="71"/>
      <c r="W268" s="71"/>
      <c r="X268" s="71"/>
      <c r="Y268" s="71"/>
      <c r="Z268" s="71"/>
      <c r="AA268" s="71"/>
      <c r="AB268" s="71"/>
      <c r="AC268" s="71"/>
      <c r="AD268" s="71"/>
      <c r="AE268" s="71"/>
      <c r="AF268" s="71"/>
      <c r="AG268" s="71"/>
      <c r="AH268" s="71"/>
      <c r="AI268" s="71"/>
      <c r="AJ268" s="71"/>
      <c r="AK268" s="71"/>
      <c r="AL268" s="71"/>
      <c r="AM268" s="71"/>
      <c r="AN268" s="71"/>
      <c r="AO268" s="71"/>
      <c r="AP268" s="71"/>
      <c r="AQ268" s="71"/>
      <c r="AR268" s="71"/>
      <c r="AS268" s="71"/>
      <c r="AT268" s="71"/>
      <c r="AU268" s="71"/>
      <c r="AV268" s="71"/>
      <c r="AW268" s="71"/>
      <c r="AX268" s="71"/>
      <c r="AY268" s="71"/>
      <c r="AZ268" s="71"/>
      <c r="BA268" s="71"/>
      <c r="BB268" s="71"/>
      <c r="BC268" s="71"/>
      <c r="BD268" s="71"/>
      <c r="BE268" s="71"/>
      <c r="BF268" s="71"/>
      <c r="BG268" s="71"/>
      <c r="BH268" s="77">
        <v>40287</v>
      </c>
      <c r="BI268" s="74">
        <v>42613</v>
      </c>
      <c r="BJ268" s="75">
        <f t="shared" si="14"/>
        <v>2326</v>
      </c>
      <c r="BK268" s="86">
        <v>-0.37667698658411197</v>
      </c>
    </row>
    <row r="269" spans="1:63" hidden="1">
      <c r="A269" s="9">
        <v>4</v>
      </c>
      <c r="B269" s="9"/>
      <c r="C269" s="9"/>
      <c r="D269" s="24" t="s">
        <v>53</v>
      </c>
      <c r="E269" s="20">
        <v>56</v>
      </c>
      <c r="F269" s="12">
        <f t="shared" si="12"/>
        <v>8</v>
      </c>
      <c r="G269" s="13">
        <f t="shared" si="13"/>
        <v>62.730714285714285</v>
      </c>
      <c r="H269" s="15">
        <v>3512.92</v>
      </c>
      <c r="I269" s="15">
        <v>0</v>
      </c>
      <c r="J269" s="15">
        <v>0</v>
      </c>
      <c r="K269" s="15">
        <v>0</v>
      </c>
      <c r="L269" s="15">
        <v>0</v>
      </c>
      <c r="M269" s="15">
        <v>0</v>
      </c>
      <c r="N269" s="15">
        <v>0</v>
      </c>
      <c r="O269" s="15">
        <v>355.4</v>
      </c>
      <c r="P269" s="7"/>
      <c r="Q269" s="7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  <c r="AJ269" s="15"/>
      <c r="AK269" s="15"/>
      <c r="AL269" s="15"/>
      <c r="AM269" s="15"/>
      <c r="AN269" s="15"/>
      <c r="AO269" s="15"/>
      <c r="AP269" s="15"/>
      <c r="AQ269" s="15"/>
      <c r="AR269" s="15"/>
      <c r="AS269" s="15"/>
      <c r="AT269" s="15"/>
      <c r="AU269" s="15"/>
      <c r="AV269" s="15"/>
      <c r="AW269" s="15"/>
      <c r="AX269" s="15"/>
      <c r="AY269" s="15"/>
      <c r="AZ269" s="15"/>
      <c r="BA269" s="15"/>
      <c r="BB269" s="15"/>
      <c r="BC269" s="15"/>
      <c r="BD269" s="15"/>
      <c r="BE269" s="15"/>
      <c r="BF269" s="15"/>
      <c r="BG269" s="15"/>
      <c r="BH269" s="16">
        <v>37865</v>
      </c>
      <c r="BI269" s="66">
        <v>42613</v>
      </c>
      <c r="BJ269" s="67">
        <f t="shared" si="14"/>
        <v>4748</v>
      </c>
      <c r="BK269" s="86">
        <v>-0.38493292053663197</v>
      </c>
    </row>
    <row r="270" spans="1:63" s="76" customFormat="1">
      <c r="A270" s="36">
        <v>4</v>
      </c>
      <c r="B270" s="36" t="s">
        <v>121</v>
      </c>
      <c r="C270" s="36"/>
      <c r="D270" s="68" t="s">
        <v>31</v>
      </c>
      <c r="E270" s="32">
        <v>56</v>
      </c>
      <c r="F270" s="69">
        <f t="shared" si="12"/>
        <v>8</v>
      </c>
      <c r="G270" s="70">
        <f t="shared" si="13"/>
        <v>87.08</v>
      </c>
      <c r="H270" s="71">
        <v>4876.4799999999996</v>
      </c>
      <c r="I270" s="71">
        <v>0</v>
      </c>
      <c r="J270" s="71">
        <v>487.68</v>
      </c>
      <c r="K270" s="71">
        <v>487.68</v>
      </c>
      <c r="L270" s="71">
        <v>0</v>
      </c>
      <c r="M270" s="71">
        <v>0</v>
      </c>
      <c r="N270" s="71">
        <v>306</v>
      </c>
      <c r="O270" s="71">
        <v>1570</v>
      </c>
      <c r="P270" s="72"/>
      <c r="Q270" s="72"/>
      <c r="R270" s="71"/>
      <c r="S270" s="71"/>
      <c r="T270" s="71"/>
      <c r="U270" s="71"/>
      <c r="V270" s="71"/>
      <c r="W270" s="71"/>
      <c r="X270" s="71"/>
      <c r="Y270" s="71"/>
      <c r="Z270" s="71"/>
      <c r="AA270" s="71"/>
      <c r="AB270" s="71"/>
      <c r="AC270" s="71"/>
      <c r="AD270" s="71"/>
      <c r="AE270" s="71"/>
      <c r="AF270" s="71"/>
      <c r="AG270" s="71"/>
      <c r="AH270" s="71"/>
      <c r="AI270" s="71"/>
      <c r="AJ270" s="71"/>
      <c r="AK270" s="71"/>
      <c r="AL270" s="71"/>
      <c r="AM270" s="71"/>
      <c r="AN270" s="71"/>
      <c r="AO270" s="71"/>
      <c r="AP270" s="71"/>
      <c r="AQ270" s="71"/>
      <c r="AR270" s="71"/>
      <c r="AS270" s="71"/>
      <c r="AT270" s="71"/>
      <c r="AU270" s="71"/>
      <c r="AV270" s="71"/>
      <c r="AW270" s="71"/>
      <c r="AX270" s="71"/>
      <c r="AY270" s="71"/>
      <c r="AZ270" s="71"/>
      <c r="BA270" s="71"/>
      <c r="BB270" s="71"/>
      <c r="BC270" s="71"/>
      <c r="BD270" s="71"/>
      <c r="BE270" s="71"/>
      <c r="BF270" s="71"/>
      <c r="BG270" s="71"/>
      <c r="BH270" s="79">
        <v>41541</v>
      </c>
      <c r="BI270" s="74">
        <v>42613</v>
      </c>
      <c r="BJ270" s="75">
        <f t="shared" si="14"/>
        <v>1072</v>
      </c>
      <c r="BK270" s="86">
        <v>-0.39318885448916202</v>
      </c>
    </row>
    <row r="271" spans="1:63" hidden="1">
      <c r="A271" s="9">
        <v>4</v>
      </c>
      <c r="B271" s="9"/>
      <c r="C271" s="9"/>
      <c r="D271" s="24" t="s">
        <v>99</v>
      </c>
      <c r="E271" s="20">
        <v>56</v>
      </c>
      <c r="F271" s="12">
        <f t="shared" si="12"/>
        <v>8</v>
      </c>
      <c r="G271" s="13">
        <f t="shared" si="13"/>
        <v>90.84</v>
      </c>
      <c r="H271" s="15">
        <v>5087.04</v>
      </c>
      <c r="I271" s="15">
        <v>1360.12</v>
      </c>
      <c r="J271" s="15">
        <v>508.68</v>
      </c>
      <c r="K271" s="15">
        <v>508.66999999999996</v>
      </c>
      <c r="L271" s="15">
        <v>0</v>
      </c>
      <c r="M271" s="15">
        <v>0</v>
      </c>
      <c r="N271" s="15">
        <v>0</v>
      </c>
      <c r="O271" s="15">
        <v>0</v>
      </c>
      <c r="P271" s="7"/>
      <c r="Q271" s="7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  <c r="AI271" s="15"/>
      <c r="AJ271" s="15"/>
      <c r="AK271" s="15"/>
      <c r="AL271" s="15"/>
      <c r="AM271" s="15"/>
      <c r="AN271" s="15"/>
      <c r="AO271" s="15"/>
      <c r="AP271" s="15"/>
      <c r="AQ271" s="15"/>
      <c r="AR271" s="15"/>
      <c r="AS271" s="15"/>
      <c r="AT271" s="15"/>
      <c r="AU271" s="15"/>
      <c r="AV271" s="15"/>
      <c r="AW271" s="15"/>
      <c r="AX271" s="15"/>
      <c r="AY271" s="15"/>
      <c r="AZ271" s="15"/>
      <c r="BA271" s="15"/>
      <c r="BB271" s="15"/>
      <c r="BC271" s="15"/>
      <c r="BD271" s="15"/>
      <c r="BE271" s="15"/>
      <c r="BF271" s="15"/>
      <c r="BG271" s="15"/>
      <c r="BH271" s="26">
        <v>42510</v>
      </c>
      <c r="BI271" s="66">
        <v>42613</v>
      </c>
      <c r="BJ271" s="67">
        <f t="shared" si="14"/>
        <v>103</v>
      </c>
      <c r="BK271" s="86">
        <v>-0.40144478844169201</v>
      </c>
    </row>
    <row r="272" spans="1:63" s="76" customFormat="1">
      <c r="A272" s="36">
        <v>4</v>
      </c>
      <c r="B272" s="36" t="s">
        <v>122</v>
      </c>
      <c r="C272" s="36"/>
      <c r="D272" s="68" t="s">
        <v>100</v>
      </c>
      <c r="E272" s="32">
        <v>56</v>
      </c>
      <c r="F272" s="69">
        <f t="shared" si="12"/>
        <v>8</v>
      </c>
      <c r="G272" s="70">
        <f t="shared" si="13"/>
        <v>661.80000000000007</v>
      </c>
      <c r="H272" s="71">
        <v>37060.800000000003</v>
      </c>
      <c r="I272" s="71">
        <v>9927</v>
      </c>
      <c r="J272" s="71">
        <v>3706.08</v>
      </c>
      <c r="K272" s="71">
        <v>3706.08</v>
      </c>
      <c r="L272" s="71">
        <v>0</v>
      </c>
      <c r="M272" s="71">
        <v>0</v>
      </c>
      <c r="N272" s="71">
        <v>0</v>
      </c>
      <c r="O272" s="71">
        <v>1600</v>
      </c>
      <c r="P272" s="72"/>
      <c r="Q272" s="72"/>
      <c r="R272" s="71"/>
      <c r="S272" s="71"/>
      <c r="T272" s="71"/>
      <c r="U272" s="71"/>
      <c r="V272" s="71"/>
      <c r="W272" s="71"/>
      <c r="X272" s="71"/>
      <c r="Y272" s="71"/>
      <c r="Z272" s="71"/>
      <c r="AA272" s="71"/>
      <c r="AB272" s="71"/>
      <c r="AC272" s="71"/>
      <c r="AD272" s="71"/>
      <c r="AE272" s="71"/>
      <c r="AF272" s="71"/>
      <c r="AG272" s="71"/>
      <c r="AH272" s="71"/>
      <c r="AI272" s="71"/>
      <c r="AJ272" s="71"/>
      <c r="AK272" s="71"/>
      <c r="AL272" s="71"/>
      <c r="AM272" s="71"/>
      <c r="AN272" s="71"/>
      <c r="AO272" s="71"/>
      <c r="AP272" s="71"/>
      <c r="AQ272" s="71"/>
      <c r="AR272" s="71"/>
      <c r="AS272" s="71"/>
      <c r="AT272" s="71"/>
      <c r="AU272" s="71"/>
      <c r="AV272" s="71"/>
      <c r="AW272" s="71"/>
      <c r="AX272" s="71"/>
      <c r="AY272" s="71"/>
      <c r="AZ272" s="71"/>
      <c r="BA272" s="71"/>
      <c r="BB272" s="71"/>
      <c r="BC272" s="71"/>
      <c r="BD272" s="71"/>
      <c r="BE272" s="71"/>
      <c r="BF272" s="71"/>
      <c r="BG272" s="71"/>
      <c r="BH272" s="78">
        <v>42525</v>
      </c>
      <c r="BI272" s="74">
        <v>42613</v>
      </c>
      <c r="BJ272" s="75">
        <f t="shared" si="14"/>
        <v>88</v>
      </c>
      <c r="BK272" s="86">
        <v>-0.40970072239422201</v>
      </c>
    </row>
    <row r="273" spans="1:63" s="76" customFormat="1">
      <c r="A273" s="36">
        <v>4</v>
      </c>
      <c r="B273" s="36" t="s">
        <v>123</v>
      </c>
      <c r="C273" s="36"/>
      <c r="D273" s="68" t="s">
        <v>54</v>
      </c>
      <c r="E273" s="32">
        <v>56</v>
      </c>
      <c r="F273" s="69">
        <f t="shared" si="12"/>
        <v>8</v>
      </c>
      <c r="G273" s="70">
        <f t="shared" si="13"/>
        <v>81.100000000000009</v>
      </c>
      <c r="H273" s="71">
        <v>4541.6000000000004</v>
      </c>
      <c r="I273" s="71">
        <v>1216.56</v>
      </c>
      <c r="J273" s="71">
        <v>454.2</v>
      </c>
      <c r="K273" s="71">
        <v>454.2</v>
      </c>
      <c r="L273" s="71">
        <v>0</v>
      </c>
      <c r="M273" s="71">
        <v>0</v>
      </c>
      <c r="N273" s="71">
        <v>0</v>
      </c>
      <c r="O273" s="71">
        <v>1570</v>
      </c>
      <c r="P273" s="72"/>
      <c r="Q273" s="72"/>
      <c r="R273" s="71"/>
      <c r="S273" s="71"/>
      <c r="T273" s="71"/>
      <c r="U273" s="71"/>
      <c r="V273" s="71"/>
      <c r="W273" s="71"/>
      <c r="X273" s="71"/>
      <c r="Y273" s="71"/>
      <c r="Z273" s="71"/>
      <c r="AA273" s="71"/>
      <c r="AB273" s="71"/>
      <c r="AC273" s="71"/>
      <c r="AD273" s="71"/>
      <c r="AE273" s="71"/>
      <c r="AF273" s="71"/>
      <c r="AG273" s="71"/>
      <c r="AH273" s="71"/>
      <c r="AI273" s="71"/>
      <c r="AJ273" s="71"/>
      <c r="AK273" s="71"/>
      <c r="AL273" s="71"/>
      <c r="AM273" s="71"/>
      <c r="AN273" s="71"/>
      <c r="AO273" s="71"/>
      <c r="AP273" s="71"/>
      <c r="AQ273" s="71"/>
      <c r="AR273" s="71"/>
      <c r="AS273" s="71"/>
      <c r="AT273" s="71"/>
      <c r="AU273" s="71"/>
      <c r="AV273" s="71"/>
      <c r="AW273" s="71"/>
      <c r="AX273" s="71"/>
      <c r="AY273" s="71"/>
      <c r="AZ273" s="71"/>
      <c r="BA273" s="71"/>
      <c r="BB273" s="71"/>
      <c r="BC273" s="71"/>
      <c r="BD273" s="71"/>
      <c r="BE273" s="71"/>
      <c r="BF273" s="71"/>
      <c r="BG273" s="71"/>
      <c r="BH273" s="73">
        <v>40446</v>
      </c>
      <c r="BI273" s="74">
        <v>42613</v>
      </c>
      <c r="BJ273" s="75">
        <f t="shared" si="14"/>
        <v>2167</v>
      </c>
      <c r="BK273" s="86">
        <v>-0.417956656346752</v>
      </c>
    </row>
    <row r="274" spans="1:63" s="76" customFormat="1">
      <c r="A274" s="36">
        <v>4</v>
      </c>
      <c r="B274" s="36" t="s">
        <v>124</v>
      </c>
      <c r="C274" s="36"/>
      <c r="D274" s="68" t="s">
        <v>12</v>
      </c>
      <c r="E274" s="32">
        <v>56</v>
      </c>
      <c r="F274" s="69">
        <f t="shared" si="12"/>
        <v>8</v>
      </c>
      <c r="G274" s="70">
        <f t="shared" si="13"/>
        <v>304.63374999999996</v>
      </c>
      <c r="H274" s="71">
        <v>17059.489999999998</v>
      </c>
      <c r="I274" s="71">
        <v>0</v>
      </c>
      <c r="J274" s="71">
        <v>0</v>
      </c>
      <c r="K274" s="71">
        <v>0</v>
      </c>
      <c r="L274" s="71">
        <v>0</v>
      </c>
      <c r="M274" s="71">
        <v>0</v>
      </c>
      <c r="N274" s="71">
        <v>1062.4000000000001</v>
      </c>
      <c r="O274" s="71">
        <v>0</v>
      </c>
      <c r="P274" s="72"/>
      <c r="Q274" s="72"/>
      <c r="R274" s="71"/>
      <c r="S274" s="71"/>
      <c r="T274" s="71"/>
      <c r="U274" s="71"/>
      <c r="V274" s="71"/>
      <c r="W274" s="71"/>
      <c r="X274" s="71"/>
      <c r="Y274" s="71"/>
      <c r="Z274" s="71"/>
      <c r="AA274" s="71"/>
      <c r="AB274" s="71"/>
      <c r="AC274" s="71"/>
      <c r="AD274" s="71"/>
      <c r="AE274" s="71"/>
      <c r="AF274" s="71"/>
      <c r="AG274" s="71"/>
      <c r="AH274" s="71"/>
      <c r="AI274" s="71"/>
      <c r="AJ274" s="71"/>
      <c r="AK274" s="71"/>
      <c r="AL274" s="71"/>
      <c r="AM274" s="71"/>
      <c r="AN274" s="71"/>
      <c r="AO274" s="71"/>
      <c r="AP274" s="71"/>
      <c r="AQ274" s="71"/>
      <c r="AR274" s="71"/>
      <c r="AS274" s="71"/>
      <c r="AT274" s="71"/>
      <c r="AU274" s="71"/>
      <c r="AV274" s="71"/>
      <c r="AW274" s="71"/>
      <c r="AX274" s="71"/>
      <c r="AY274" s="71"/>
      <c r="AZ274" s="71"/>
      <c r="BA274" s="71"/>
      <c r="BB274" s="71"/>
      <c r="BC274" s="71"/>
      <c r="BD274" s="71"/>
      <c r="BE274" s="71"/>
      <c r="BF274" s="71"/>
      <c r="BG274" s="71"/>
      <c r="BH274" s="73">
        <v>40728</v>
      </c>
      <c r="BI274" s="74">
        <v>42613</v>
      </c>
      <c r="BJ274" s="75">
        <f t="shared" si="14"/>
        <v>1885</v>
      </c>
      <c r="BK274" s="86">
        <v>-0.42621259029928199</v>
      </c>
    </row>
    <row r="275" spans="1:63" s="76" customFormat="1">
      <c r="A275" s="36">
        <v>4</v>
      </c>
      <c r="B275" s="36" t="s">
        <v>125</v>
      </c>
      <c r="C275" s="36"/>
      <c r="D275" s="68" t="s">
        <v>55</v>
      </c>
      <c r="E275" s="32">
        <v>56</v>
      </c>
      <c r="F275" s="69">
        <f t="shared" si="12"/>
        <v>8</v>
      </c>
      <c r="G275" s="70">
        <f t="shared" si="13"/>
        <v>103.14</v>
      </c>
      <c r="H275" s="71">
        <v>5775.84</v>
      </c>
      <c r="I275" s="71">
        <v>1856.52</v>
      </c>
      <c r="J275" s="71">
        <v>577.6</v>
      </c>
      <c r="K275" s="71">
        <v>577.6</v>
      </c>
      <c r="L275" s="71">
        <v>0</v>
      </c>
      <c r="M275" s="71">
        <v>0</v>
      </c>
      <c r="N275" s="71">
        <v>648</v>
      </c>
      <c r="O275" s="71">
        <v>1570</v>
      </c>
      <c r="P275" s="72"/>
      <c r="Q275" s="72"/>
      <c r="R275" s="71"/>
      <c r="S275" s="71"/>
      <c r="T275" s="71"/>
      <c r="U275" s="71"/>
      <c r="V275" s="71"/>
      <c r="W275" s="71"/>
      <c r="X275" s="71"/>
      <c r="Y275" s="71"/>
      <c r="Z275" s="71"/>
      <c r="AA275" s="71"/>
      <c r="AB275" s="71"/>
      <c r="AC275" s="71"/>
      <c r="AD275" s="71"/>
      <c r="AE275" s="71"/>
      <c r="AF275" s="71"/>
      <c r="AG275" s="71"/>
      <c r="AH275" s="71"/>
      <c r="AI275" s="71"/>
      <c r="AJ275" s="71"/>
      <c r="AK275" s="71"/>
      <c r="AL275" s="71"/>
      <c r="AM275" s="71"/>
      <c r="AN275" s="71"/>
      <c r="AO275" s="71"/>
      <c r="AP275" s="71"/>
      <c r="AQ275" s="71"/>
      <c r="AR275" s="71"/>
      <c r="AS275" s="71"/>
      <c r="AT275" s="71"/>
      <c r="AU275" s="71"/>
      <c r="AV275" s="71"/>
      <c r="AW275" s="71"/>
      <c r="AX275" s="71"/>
      <c r="AY275" s="71"/>
      <c r="AZ275" s="71"/>
      <c r="BA275" s="71"/>
      <c r="BB275" s="71"/>
      <c r="BC275" s="71"/>
      <c r="BD275" s="71"/>
      <c r="BE275" s="71"/>
      <c r="BF275" s="71"/>
      <c r="BG275" s="71"/>
      <c r="BH275" s="73">
        <v>39860</v>
      </c>
      <c r="BI275" s="74">
        <v>42613</v>
      </c>
      <c r="BJ275" s="75">
        <f t="shared" si="14"/>
        <v>2753</v>
      </c>
      <c r="BK275" s="86">
        <v>-0.43446852425180199</v>
      </c>
    </row>
    <row r="276" spans="1:63" hidden="1">
      <c r="A276" s="9">
        <v>4</v>
      </c>
      <c r="B276" s="9"/>
      <c r="C276" s="9"/>
      <c r="D276" s="24" t="s">
        <v>85</v>
      </c>
      <c r="E276" s="20">
        <v>55</v>
      </c>
      <c r="F276" s="12">
        <f t="shared" si="12"/>
        <v>7.8571428571428568</v>
      </c>
      <c r="G276" s="13">
        <f t="shared" si="13"/>
        <v>93.86</v>
      </c>
      <c r="H276" s="15">
        <v>5162.3</v>
      </c>
      <c r="I276" s="15">
        <v>1160</v>
      </c>
      <c r="J276" s="15">
        <v>525.6</v>
      </c>
      <c r="K276" s="15">
        <v>525.6</v>
      </c>
      <c r="L276" s="15">
        <v>0</v>
      </c>
      <c r="M276" s="15">
        <v>0</v>
      </c>
      <c r="N276" s="15">
        <v>0</v>
      </c>
      <c r="O276" s="15">
        <v>0</v>
      </c>
      <c r="P276" s="7"/>
      <c r="Q276" s="7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  <c r="AK276" s="15"/>
      <c r="AL276" s="15"/>
      <c r="AM276" s="15"/>
      <c r="AN276" s="15"/>
      <c r="AO276" s="15"/>
      <c r="AP276" s="15"/>
      <c r="AQ276" s="15"/>
      <c r="AR276" s="15"/>
      <c r="AS276" s="15"/>
      <c r="AT276" s="15"/>
      <c r="AU276" s="15"/>
      <c r="AV276" s="15"/>
      <c r="AW276" s="15"/>
      <c r="AX276" s="15"/>
      <c r="AY276" s="15"/>
      <c r="AZ276" s="15"/>
      <c r="BA276" s="15"/>
      <c r="BB276" s="15"/>
      <c r="BC276" s="15"/>
      <c r="BD276" s="15"/>
      <c r="BE276" s="15"/>
      <c r="BF276" s="15"/>
      <c r="BG276" s="15"/>
      <c r="BH276" s="26">
        <v>42387</v>
      </c>
      <c r="BI276" s="66">
        <v>42613</v>
      </c>
      <c r="BJ276" s="67">
        <f t="shared" si="14"/>
        <v>226</v>
      </c>
      <c r="BK276" s="86">
        <v>-0.44272445820433198</v>
      </c>
    </row>
    <row r="277" spans="1:63" hidden="1">
      <c r="A277" s="9">
        <v>4</v>
      </c>
      <c r="B277" s="9"/>
      <c r="C277" s="9"/>
      <c r="D277" s="24" t="s">
        <v>56</v>
      </c>
      <c r="E277" s="20">
        <v>56</v>
      </c>
      <c r="F277" s="12">
        <f t="shared" si="12"/>
        <v>8</v>
      </c>
      <c r="G277" s="13">
        <f t="shared" si="13"/>
        <v>95.679999999999993</v>
      </c>
      <c r="H277" s="15">
        <v>5358.08</v>
      </c>
      <c r="I277" s="15">
        <v>0</v>
      </c>
      <c r="J277" s="15">
        <v>535.79999999999995</v>
      </c>
      <c r="K277" s="15">
        <v>535.79999999999995</v>
      </c>
      <c r="L277" s="15">
        <v>0</v>
      </c>
      <c r="M277" s="15">
        <v>0</v>
      </c>
      <c r="N277" s="15">
        <v>0</v>
      </c>
      <c r="O277" s="15">
        <v>1012</v>
      </c>
      <c r="P277" s="7"/>
      <c r="Q277" s="7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  <c r="AJ277" s="15"/>
      <c r="AK277" s="15"/>
      <c r="AL277" s="15"/>
      <c r="AM277" s="15"/>
      <c r="AN277" s="15"/>
      <c r="AO277" s="15"/>
      <c r="AP277" s="15"/>
      <c r="AQ277" s="15"/>
      <c r="AR277" s="15"/>
      <c r="AS277" s="15"/>
      <c r="AT277" s="15"/>
      <c r="AU277" s="15"/>
      <c r="AV277" s="15"/>
      <c r="AW277" s="15"/>
      <c r="AX277" s="15"/>
      <c r="AY277" s="15"/>
      <c r="AZ277" s="15"/>
      <c r="BA277" s="15"/>
      <c r="BB277" s="15"/>
      <c r="BC277" s="15"/>
      <c r="BD277" s="15"/>
      <c r="BE277" s="15"/>
      <c r="BF277" s="15"/>
      <c r="BG277" s="15"/>
      <c r="BH277" s="26">
        <v>42094</v>
      </c>
      <c r="BI277" s="66">
        <v>42613</v>
      </c>
      <c r="BJ277" s="67">
        <f t="shared" si="14"/>
        <v>519</v>
      </c>
      <c r="BK277" s="86">
        <v>-0.45098039215686198</v>
      </c>
    </row>
    <row r="278" spans="1:63" hidden="1">
      <c r="A278" s="9">
        <v>4</v>
      </c>
      <c r="B278" s="9"/>
      <c r="C278" s="9"/>
      <c r="D278" s="24" t="s">
        <v>91</v>
      </c>
      <c r="E278" s="20">
        <v>56</v>
      </c>
      <c r="F278" s="12">
        <f t="shared" si="12"/>
        <v>8</v>
      </c>
      <c r="G278" s="13">
        <f t="shared" si="13"/>
        <v>254.45000000000002</v>
      </c>
      <c r="H278" s="15">
        <v>14249.2</v>
      </c>
      <c r="I278" s="15">
        <v>2544.48</v>
      </c>
      <c r="J278" s="15">
        <v>1424.92</v>
      </c>
      <c r="K278" s="15">
        <v>1424.92</v>
      </c>
      <c r="L278" s="15">
        <v>0</v>
      </c>
      <c r="M278" s="15">
        <v>0</v>
      </c>
      <c r="N278" s="15">
        <v>0</v>
      </c>
      <c r="O278" s="15">
        <v>1600</v>
      </c>
      <c r="P278" s="7"/>
      <c r="Q278" s="7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  <c r="AJ278" s="15"/>
      <c r="AK278" s="15"/>
      <c r="AL278" s="15"/>
      <c r="AM278" s="15"/>
      <c r="AN278" s="15"/>
      <c r="AO278" s="15"/>
      <c r="AP278" s="15"/>
      <c r="AQ278" s="15"/>
      <c r="AR278" s="15"/>
      <c r="AS278" s="15"/>
      <c r="AT278" s="15"/>
      <c r="AU278" s="15"/>
      <c r="AV278" s="15"/>
      <c r="AW278" s="15"/>
      <c r="AX278" s="15"/>
      <c r="AY278" s="15"/>
      <c r="AZ278" s="15"/>
      <c r="BA278" s="15"/>
      <c r="BB278" s="15"/>
      <c r="BC278" s="15"/>
      <c r="BD278" s="15"/>
      <c r="BE278" s="15"/>
      <c r="BF278" s="15"/>
      <c r="BG278" s="15"/>
      <c r="BH278" s="26">
        <v>42471</v>
      </c>
      <c r="BI278" s="66">
        <v>42613</v>
      </c>
      <c r="BJ278" s="67">
        <f t="shared" si="14"/>
        <v>142</v>
      </c>
      <c r="BK278" s="86">
        <v>-0.45923632610939202</v>
      </c>
    </row>
    <row r="279" spans="1:63" s="76" customFormat="1">
      <c r="A279" s="36">
        <v>4</v>
      </c>
      <c r="B279" s="36" t="s">
        <v>126</v>
      </c>
      <c r="C279" s="36"/>
      <c r="D279" s="68" t="s">
        <v>57</v>
      </c>
      <c r="E279" s="32">
        <v>53</v>
      </c>
      <c r="F279" s="69">
        <f t="shared" si="12"/>
        <v>7.5714285714285712</v>
      </c>
      <c r="G279" s="70">
        <f t="shared" si="13"/>
        <v>102.72</v>
      </c>
      <c r="H279" s="71">
        <v>5444.16</v>
      </c>
      <c r="I279" s="71">
        <v>1024</v>
      </c>
      <c r="J279" s="71">
        <v>575.24</v>
      </c>
      <c r="K279" s="71">
        <v>575.24</v>
      </c>
      <c r="L279" s="71">
        <v>0</v>
      </c>
      <c r="M279" s="71">
        <v>0</v>
      </c>
      <c r="N279" s="71">
        <v>593</v>
      </c>
      <c r="O279" s="71">
        <v>1570</v>
      </c>
      <c r="P279" s="72"/>
      <c r="Q279" s="72"/>
      <c r="R279" s="71"/>
      <c r="S279" s="71"/>
      <c r="T279" s="71"/>
      <c r="U279" s="71"/>
      <c r="V279" s="71"/>
      <c r="W279" s="71"/>
      <c r="X279" s="71"/>
      <c r="Y279" s="71"/>
      <c r="Z279" s="71"/>
      <c r="AA279" s="71"/>
      <c r="AB279" s="71"/>
      <c r="AC279" s="71"/>
      <c r="AD279" s="71"/>
      <c r="AE279" s="71"/>
      <c r="AF279" s="71"/>
      <c r="AG279" s="71"/>
      <c r="AH279" s="71"/>
      <c r="AI279" s="71"/>
      <c r="AJ279" s="71"/>
      <c r="AK279" s="71"/>
      <c r="AL279" s="71"/>
      <c r="AM279" s="71"/>
      <c r="AN279" s="71"/>
      <c r="AO279" s="71"/>
      <c r="AP279" s="71"/>
      <c r="AQ279" s="71"/>
      <c r="AR279" s="71"/>
      <c r="AS279" s="71"/>
      <c r="AT279" s="71"/>
      <c r="AU279" s="71"/>
      <c r="AV279" s="71"/>
      <c r="AW279" s="71"/>
      <c r="AX279" s="71"/>
      <c r="AY279" s="71"/>
      <c r="AZ279" s="71"/>
      <c r="BA279" s="71"/>
      <c r="BB279" s="71"/>
      <c r="BC279" s="71"/>
      <c r="BD279" s="71"/>
      <c r="BE279" s="71"/>
      <c r="BF279" s="71"/>
      <c r="BG279" s="71"/>
      <c r="BH279" s="73">
        <v>40833</v>
      </c>
      <c r="BI279" s="74">
        <v>42613</v>
      </c>
      <c r="BJ279" s="75">
        <f t="shared" si="14"/>
        <v>1780</v>
      </c>
      <c r="BK279" s="86">
        <v>-0.46749226006192202</v>
      </c>
    </row>
    <row r="280" spans="1:63" hidden="1">
      <c r="A280" s="9">
        <v>4</v>
      </c>
      <c r="B280" s="9"/>
      <c r="C280" s="9"/>
      <c r="D280" s="24" t="s">
        <v>73</v>
      </c>
      <c r="E280" s="20">
        <v>56</v>
      </c>
      <c r="F280" s="12">
        <f t="shared" si="12"/>
        <v>8</v>
      </c>
      <c r="G280" s="13">
        <f t="shared" si="13"/>
        <v>134</v>
      </c>
      <c r="H280" s="15">
        <v>7504</v>
      </c>
      <c r="I280" s="15">
        <v>0</v>
      </c>
      <c r="J280" s="15">
        <v>0</v>
      </c>
      <c r="K280" s="15">
        <v>0</v>
      </c>
      <c r="L280" s="15">
        <v>0</v>
      </c>
      <c r="M280" s="15">
        <v>0</v>
      </c>
      <c r="N280" s="15">
        <v>0</v>
      </c>
      <c r="O280" s="15">
        <v>0</v>
      </c>
      <c r="P280" s="7"/>
      <c r="Q280" s="7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5"/>
      <c r="AK280" s="15"/>
      <c r="AL280" s="15"/>
      <c r="AM280" s="15"/>
      <c r="AN280" s="15"/>
      <c r="AO280" s="15"/>
      <c r="AP280" s="15"/>
      <c r="AQ280" s="15"/>
      <c r="AR280" s="15"/>
      <c r="AS280" s="15"/>
      <c r="AT280" s="15"/>
      <c r="AU280" s="15"/>
      <c r="AV280" s="15"/>
      <c r="AW280" s="15"/>
      <c r="AX280" s="15"/>
      <c r="AY280" s="15"/>
      <c r="AZ280" s="15"/>
      <c r="BA280" s="15"/>
      <c r="BB280" s="15"/>
      <c r="BC280" s="15"/>
      <c r="BD280" s="15"/>
      <c r="BE280" s="15"/>
      <c r="BF280" s="15"/>
      <c r="BG280" s="15"/>
      <c r="BH280" s="26">
        <v>42233</v>
      </c>
      <c r="BI280" s="66">
        <v>42613</v>
      </c>
      <c r="BJ280" s="67">
        <f t="shared" si="14"/>
        <v>380</v>
      </c>
      <c r="BK280" s="86">
        <v>-0.47574819401445201</v>
      </c>
    </row>
    <row r="281" spans="1:63" s="76" customFormat="1">
      <c r="A281" s="36">
        <v>4</v>
      </c>
      <c r="B281" s="36" t="s">
        <v>127</v>
      </c>
      <c r="C281" s="36"/>
      <c r="D281" s="68" t="s">
        <v>58</v>
      </c>
      <c r="E281" s="32">
        <v>56</v>
      </c>
      <c r="F281" s="69">
        <f t="shared" si="12"/>
        <v>8</v>
      </c>
      <c r="G281" s="70">
        <f t="shared" si="13"/>
        <v>408.5</v>
      </c>
      <c r="H281" s="71">
        <v>22876</v>
      </c>
      <c r="I281" s="71">
        <v>1225.52</v>
      </c>
      <c r="J281" s="71">
        <v>0</v>
      </c>
      <c r="K281" s="71">
        <v>0</v>
      </c>
      <c r="L281" s="71">
        <v>0</v>
      </c>
      <c r="M281" s="71">
        <v>0</v>
      </c>
      <c r="N281" s="71">
        <v>0</v>
      </c>
      <c r="O281" s="71">
        <v>1549.2</v>
      </c>
      <c r="P281" s="72"/>
      <c r="Q281" s="72"/>
      <c r="R281" s="71"/>
      <c r="S281" s="71"/>
      <c r="T281" s="71"/>
      <c r="U281" s="71"/>
      <c r="V281" s="71"/>
      <c r="W281" s="71"/>
      <c r="X281" s="71"/>
      <c r="Y281" s="71"/>
      <c r="Z281" s="71"/>
      <c r="AA281" s="71"/>
      <c r="AB281" s="71"/>
      <c r="AC281" s="71"/>
      <c r="AD281" s="71"/>
      <c r="AE281" s="71"/>
      <c r="AF281" s="71"/>
      <c r="AG281" s="71"/>
      <c r="AH281" s="71"/>
      <c r="AI281" s="71"/>
      <c r="AJ281" s="71"/>
      <c r="AK281" s="71"/>
      <c r="AL281" s="71"/>
      <c r="AM281" s="71"/>
      <c r="AN281" s="71"/>
      <c r="AO281" s="71"/>
      <c r="AP281" s="71"/>
      <c r="AQ281" s="71"/>
      <c r="AR281" s="71"/>
      <c r="AS281" s="71"/>
      <c r="AT281" s="71"/>
      <c r="AU281" s="71"/>
      <c r="AV281" s="71"/>
      <c r="AW281" s="71"/>
      <c r="AX281" s="71"/>
      <c r="AY281" s="71"/>
      <c r="AZ281" s="71"/>
      <c r="BA281" s="71"/>
      <c r="BB281" s="71"/>
      <c r="BC281" s="71"/>
      <c r="BD281" s="71"/>
      <c r="BE281" s="71"/>
      <c r="BF281" s="71"/>
      <c r="BG281" s="71"/>
      <c r="BH281" s="73">
        <v>37982</v>
      </c>
      <c r="BI281" s="74">
        <v>42613</v>
      </c>
      <c r="BJ281" s="75">
        <f t="shared" si="14"/>
        <v>4631</v>
      </c>
      <c r="BK281" s="86">
        <v>-0.48400412796697201</v>
      </c>
    </row>
    <row r="282" spans="1:63">
      <c r="A282" s="9">
        <v>4</v>
      </c>
      <c r="B282" s="9"/>
      <c r="C282" s="9"/>
      <c r="D282" s="24" t="s">
        <v>59</v>
      </c>
      <c r="E282" s="20">
        <v>56</v>
      </c>
      <c r="F282" s="12">
        <f t="shared" si="12"/>
        <v>8</v>
      </c>
      <c r="G282" s="13">
        <f t="shared" si="13"/>
        <v>120.26</v>
      </c>
      <c r="H282" s="15">
        <v>6734.56</v>
      </c>
      <c r="I282" s="15">
        <v>2164.64</v>
      </c>
      <c r="J282" s="15">
        <v>673.44</v>
      </c>
      <c r="K282" s="15">
        <v>673.44</v>
      </c>
      <c r="L282" s="15">
        <v>0</v>
      </c>
      <c r="M282" s="15">
        <v>0</v>
      </c>
      <c r="N282" s="15">
        <v>949</v>
      </c>
      <c r="O282" s="15">
        <v>1570</v>
      </c>
      <c r="P282" s="7"/>
      <c r="Q282" s="7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  <c r="AL282" s="15"/>
      <c r="AM282" s="15"/>
      <c r="AN282" s="15"/>
      <c r="AO282" s="15"/>
      <c r="AP282" s="15"/>
      <c r="AQ282" s="15"/>
      <c r="AR282" s="15"/>
      <c r="AS282" s="15"/>
      <c r="AT282" s="15"/>
      <c r="AU282" s="15"/>
      <c r="AV282" s="15"/>
      <c r="AW282" s="15"/>
      <c r="AX282" s="15"/>
      <c r="AY282" s="15"/>
      <c r="AZ282" s="15"/>
      <c r="BA282" s="15"/>
      <c r="BB282" s="15"/>
      <c r="BC282" s="15"/>
      <c r="BD282" s="15"/>
      <c r="BE282" s="15"/>
      <c r="BF282" s="15"/>
      <c r="BG282" s="15"/>
      <c r="BH282" s="31">
        <v>37088</v>
      </c>
      <c r="BI282" s="66">
        <v>42613</v>
      </c>
      <c r="BJ282" s="67">
        <f t="shared" si="14"/>
        <v>5525</v>
      </c>
      <c r="BK282" s="86">
        <v>-0.492260061919502</v>
      </c>
    </row>
    <row r="283" spans="1:63">
      <c r="A283" s="9">
        <v>4</v>
      </c>
      <c r="B283" s="9"/>
      <c r="C283" s="9"/>
      <c r="D283" s="24" t="s">
        <v>101</v>
      </c>
      <c r="E283" s="45">
        <v>28</v>
      </c>
      <c r="F283" s="12">
        <f t="shared" si="12"/>
        <v>4</v>
      </c>
      <c r="G283" s="13">
        <f t="shared" si="13"/>
        <v>90.83</v>
      </c>
      <c r="H283" s="15">
        <v>2543.2399999999998</v>
      </c>
      <c r="I283" s="15">
        <v>680.06</v>
      </c>
      <c r="J283" s="15">
        <v>254.32</v>
      </c>
      <c r="K283" s="15">
        <v>254.32</v>
      </c>
      <c r="L283" s="15">
        <v>0</v>
      </c>
      <c r="M283" s="15">
        <v>0</v>
      </c>
      <c r="N283" s="15">
        <v>0</v>
      </c>
      <c r="O283" s="15">
        <v>0</v>
      </c>
      <c r="P283" s="7"/>
      <c r="Q283" s="7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  <c r="AJ283" s="15"/>
      <c r="AK283" s="15"/>
      <c r="AL283" s="15"/>
      <c r="AM283" s="15"/>
      <c r="AN283" s="15"/>
      <c r="AO283" s="15"/>
      <c r="AP283" s="15"/>
      <c r="AQ283" s="15"/>
      <c r="AR283" s="15"/>
      <c r="AS283" s="15"/>
      <c r="AT283" s="15"/>
      <c r="AU283" s="15"/>
      <c r="AV283" s="15"/>
      <c r="AW283" s="15"/>
      <c r="AX283" s="15"/>
      <c r="AY283" s="15"/>
      <c r="AZ283" s="15"/>
      <c r="BA283" s="15"/>
      <c r="BB283" s="15"/>
      <c r="BC283" s="15"/>
      <c r="BD283" s="15"/>
      <c r="BE283" s="15"/>
      <c r="BF283" s="15"/>
      <c r="BG283" s="15"/>
      <c r="BH283" s="26">
        <v>42548</v>
      </c>
      <c r="BI283" s="66">
        <v>42613</v>
      </c>
      <c r="BJ283" s="67">
        <f t="shared" si="14"/>
        <v>65</v>
      </c>
      <c r="BK283" s="86">
        <v>1</v>
      </c>
    </row>
    <row r="284" spans="1:63">
      <c r="A284" s="9">
        <v>4</v>
      </c>
      <c r="B284" s="9"/>
      <c r="C284" s="9"/>
      <c r="D284" s="24" t="s">
        <v>32</v>
      </c>
      <c r="E284" s="20">
        <v>55</v>
      </c>
      <c r="F284" s="12">
        <f t="shared" si="12"/>
        <v>7.8571428571428568</v>
      </c>
      <c r="G284" s="13">
        <f t="shared" si="13"/>
        <v>149.82</v>
      </c>
      <c r="H284" s="15">
        <v>8240.1</v>
      </c>
      <c r="I284" s="15">
        <v>1348.36</v>
      </c>
      <c r="J284" s="15">
        <v>839.36</v>
      </c>
      <c r="K284" s="15">
        <v>838.96</v>
      </c>
      <c r="L284" s="15">
        <v>0</v>
      </c>
      <c r="M284" s="15">
        <v>0</v>
      </c>
      <c r="N284" s="15">
        <v>0</v>
      </c>
      <c r="O284" s="15">
        <v>1558</v>
      </c>
      <c r="P284" s="7"/>
      <c r="Q284" s="7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5"/>
      <c r="AK284" s="15"/>
      <c r="AL284" s="15"/>
      <c r="AM284" s="15"/>
      <c r="AN284" s="15"/>
      <c r="AO284" s="15"/>
      <c r="AP284" s="15"/>
      <c r="AQ284" s="15"/>
      <c r="AR284" s="15"/>
      <c r="AS284" s="15"/>
      <c r="AT284" s="15"/>
      <c r="AU284" s="15"/>
      <c r="AV284" s="15"/>
      <c r="AW284" s="15"/>
      <c r="AX284" s="15"/>
      <c r="AY284" s="15"/>
      <c r="AZ284" s="15"/>
      <c r="BA284" s="15"/>
      <c r="BB284" s="15"/>
      <c r="BC284" s="15"/>
      <c r="BD284" s="15"/>
      <c r="BE284" s="15"/>
      <c r="BF284" s="15"/>
      <c r="BG284" s="15"/>
      <c r="BH284" s="34">
        <v>41337</v>
      </c>
      <c r="BI284" s="66">
        <v>42613</v>
      </c>
      <c r="BJ284" s="67">
        <f t="shared" si="14"/>
        <v>1276</v>
      </c>
      <c r="BK284" s="86">
        <v>1</v>
      </c>
    </row>
    <row r="285" spans="1:63">
      <c r="A285" s="9">
        <v>4</v>
      </c>
      <c r="B285" s="9"/>
      <c r="C285" s="9"/>
      <c r="D285" s="24" t="s">
        <v>105</v>
      </c>
      <c r="E285" s="20">
        <v>51</v>
      </c>
      <c r="F285" s="12">
        <f t="shared" si="12"/>
        <v>7.2857142857142856</v>
      </c>
      <c r="G285" s="13">
        <f t="shared" si="13"/>
        <v>90.84</v>
      </c>
      <c r="H285" s="15">
        <v>4632.84</v>
      </c>
      <c r="I285" s="15">
        <v>1088.8399999999999</v>
      </c>
      <c r="J285" s="15">
        <v>421.07</v>
      </c>
      <c r="K285" s="15">
        <v>421.07</v>
      </c>
      <c r="L285" s="15">
        <v>0</v>
      </c>
      <c r="M285" s="15">
        <v>0</v>
      </c>
      <c r="N285" s="15">
        <v>0</v>
      </c>
      <c r="O285" s="15">
        <v>150</v>
      </c>
      <c r="P285" s="7"/>
      <c r="Q285" s="7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  <c r="AI285" s="15"/>
      <c r="AJ285" s="15"/>
      <c r="AK285" s="15"/>
      <c r="AL285" s="15"/>
      <c r="AM285" s="15"/>
      <c r="AN285" s="15"/>
      <c r="AO285" s="15"/>
      <c r="AP285" s="15"/>
      <c r="AQ285" s="15"/>
      <c r="AR285" s="15"/>
      <c r="AS285" s="15"/>
      <c r="AT285" s="15"/>
      <c r="AU285" s="15"/>
      <c r="AV285" s="15"/>
      <c r="AW285" s="15"/>
      <c r="AX285" s="15"/>
      <c r="AY285" s="15"/>
      <c r="AZ285" s="15"/>
      <c r="BA285" s="15"/>
      <c r="BB285" s="15"/>
      <c r="BC285" s="15"/>
      <c r="BD285" s="15"/>
      <c r="BE285" s="15"/>
      <c r="BF285" s="15"/>
      <c r="BG285" s="15"/>
      <c r="BH285" s="26">
        <v>42567</v>
      </c>
      <c r="BI285" s="66">
        <v>42613</v>
      </c>
      <c r="BJ285" s="67">
        <f t="shared" si="14"/>
        <v>46</v>
      </c>
      <c r="BK285" s="86">
        <v>1</v>
      </c>
    </row>
    <row r="286" spans="1:63">
      <c r="A286" s="9">
        <v>4</v>
      </c>
      <c r="B286" s="9"/>
      <c r="C286" s="9"/>
      <c r="D286" s="24" t="s">
        <v>21</v>
      </c>
      <c r="E286" s="20">
        <v>56</v>
      </c>
      <c r="F286" s="12">
        <f t="shared" si="12"/>
        <v>8</v>
      </c>
      <c r="G286" s="13">
        <f t="shared" si="13"/>
        <v>204.68</v>
      </c>
      <c r="H286" s="15">
        <v>11462.08</v>
      </c>
      <c r="I286" s="15">
        <v>1228.08</v>
      </c>
      <c r="J286" s="15">
        <v>1146.24</v>
      </c>
      <c r="K286" s="15">
        <v>1146.24</v>
      </c>
      <c r="L286" s="15">
        <v>0</v>
      </c>
      <c r="M286" s="15">
        <v>0</v>
      </c>
      <c r="N286" s="15">
        <v>0</v>
      </c>
      <c r="O286" s="15">
        <v>1570</v>
      </c>
      <c r="P286" s="7"/>
      <c r="Q286" s="7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5"/>
      <c r="AK286" s="15"/>
      <c r="AL286" s="15"/>
      <c r="AM286" s="15"/>
      <c r="AN286" s="15"/>
      <c r="AO286" s="15"/>
      <c r="AP286" s="15"/>
      <c r="AQ286" s="15"/>
      <c r="AR286" s="15"/>
      <c r="AS286" s="15"/>
      <c r="AT286" s="15"/>
      <c r="AU286" s="15"/>
      <c r="AV286" s="15"/>
      <c r="AW286" s="15"/>
      <c r="AX286" s="15"/>
      <c r="AY286" s="15"/>
      <c r="AZ286" s="15"/>
      <c r="BA286" s="15"/>
      <c r="BB286" s="15"/>
      <c r="BC286" s="15"/>
      <c r="BD286" s="15"/>
      <c r="BE286" s="15"/>
      <c r="BF286" s="15"/>
      <c r="BG286" s="15"/>
      <c r="BH286" s="31">
        <v>39881</v>
      </c>
      <c r="BI286" s="66">
        <v>42613</v>
      </c>
      <c r="BJ286" s="67">
        <f t="shared" si="14"/>
        <v>2732</v>
      </c>
      <c r="BK286" s="86">
        <v>1</v>
      </c>
    </row>
    <row r="287" spans="1:63">
      <c r="A287" s="9">
        <v>4</v>
      </c>
      <c r="B287" s="9"/>
      <c r="C287" s="9"/>
      <c r="D287" s="24" t="s">
        <v>61</v>
      </c>
      <c r="E287" s="11">
        <v>49</v>
      </c>
      <c r="F287" s="12">
        <f t="shared" si="12"/>
        <v>7</v>
      </c>
      <c r="G287" s="13">
        <f t="shared" si="13"/>
        <v>137.86142857142858</v>
      </c>
      <c r="H287" s="15">
        <v>6755.21</v>
      </c>
      <c r="I287" s="15">
        <v>1748.58</v>
      </c>
      <c r="J287" s="15">
        <v>675.53</v>
      </c>
      <c r="K287" s="15">
        <v>675.53</v>
      </c>
      <c r="L287" s="15">
        <v>0</v>
      </c>
      <c r="M287" s="15">
        <v>0</v>
      </c>
      <c r="N287" s="15">
        <v>565.4</v>
      </c>
      <c r="O287" s="15">
        <v>1570</v>
      </c>
      <c r="P287" s="7"/>
      <c r="Q287" s="7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  <c r="AI287" s="15"/>
      <c r="AJ287" s="15"/>
      <c r="AK287" s="15"/>
      <c r="AL287" s="15"/>
      <c r="AM287" s="15"/>
      <c r="AN287" s="15"/>
      <c r="AO287" s="15"/>
      <c r="AP287" s="15"/>
      <c r="AQ287" s="15"/>
      <c r="AR287" s="15"/>
      <c r="AS287" s="15"/>
      <c r="AT287" s="15"/>
      <c r="AU287" s="15"/>
      <c r="AV287" s="15"/>
      <c r="AW287" s="15"/>
      <c r="AX287" s="15"/>
      <c r="AY287" s="15"/>
      <c r="AZ287" s="15"/>
      <c r="BA287" s="15"/>
      <c r="BB287" s="15"/>
      <c r="BC287" s="15"/>
      <c r="BD287" s="15"/>
      <c r="BE287" s="15"/>
      <c r="BF287" s="15"/>
      <c r="BG287" s="15"/>
      <c r="BH287" s="49">
        <v>41471</v>
      </c>
      <c r="BI287" s="66">
        <v>42613</v>
      </c>
      <c r="BJ287" s="67">
        <f t="shared" si="14"/>
        <v>1142</v>
      </c>
      <c r="BK287" s="86">
        <v>1</v>
      </c>
    </row>
    <row r="288" spans="1:63">
      <c r="A288" s="9">
        <v>4</v>
      </c>
      <c r="B288" s="9"/>
      <c r="C288" s="9"/>
      <c r="D288" s="24" t="s">
        <v>62</v>
      </c>
      <c r="E288" s="20">
        <v>55</v>
      </c>
      <c r="F288" s="12">
        <f t="shared" si="12"/>
        <v>7.8571428571428568</v>
      </c>
      <c r="G288" s="13">
        <f t="shared" si="13"/>
        <v>94.179999999999993</v>
      </c>
      <c r="H288" s="15">
        <v>5179.8999999999996</v>
      </c>
      <c r="I288" s="15">
        <v>1695.28</v>
      </c>
      <c r="J288" s="15">
        <v>527.44000000000005</v>
      </c>
      <c r="K288" s="15">
        <v>527.44000000000005</v>
      </c>
      <c r="L288" s="15">
        <v>0</v>
      </c>
      <c r="M288" s="15">
        <v>0</v>
      </c>
      <c r="N288" s="15">
        <v>0</v>
      </c>
      <c r="O288" s="15">
        <v>1570</v>
      </c>
      <c r="P288" s="24"/>
      <c r="Q288" s="24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15"/>
      <c r="AK288" s="15"/>
      <c r="AL288" s="15"/>
      <c r="AM288" s="15"/>
      <c r="AN288" s="15"/>
      <c r="AO288" s="15"/>
      <c r="AP288" s="15"/>
      <c r="AQ288" s="15"/>
      <c r="AR288" s="15"/>
      <c r="AS288" s="15"/>
      <c r="AT288" s="15"/>
      <c r="AU288" s="15"/>
      <c r="AV288" s="15"/>
      <c r="AW288" s="15"/>
      <c r="AX288" s="15"/>
      <c r="AY288" s="15"/>
      <c r="AZ288" s="15"/>
      <c r="BA288" s="15"/>
      <c r="BB288" s="15"/>
      <c r="BC288" s="15"/>
      <c r="BD288" s="15"/>
      <c r="BE288" s="15"/>
      <c r="BF288" s="15"/>
      <c r="BG288" s="15"/>
      <c r="BH288" s="31">
        <v>40073</v>
      </c>
      <c r="BI288" s="66">
        <v>42613</v>
      </c>
      <c r="BJ288" s="67">
        <f t="shared" si="14"/>
        <v>2540</v>
      </c>
      <c r="BK288" s="86">
        <v>1</v>
      </c>
    </row>
    <row r="289" spans="1:63">
      <c r="A289" s="9">
        <v>4</v>
      </c>
      <c r="B289" s="9"/>
      <c r="C289" s="9"/>
      <c r="D289" s="24" t="s">
        <v>19</v>
      </c>
      <c r="E289" s="20">
        <v>56</v>
      </c>
      <c r="F289" s="12">
        <f t="shared" si="12"/>
        <v>8</v>
      </c>
      <c r="G289" s="13">
        <f t="shared" si="13"/>
        <v>357.21</v>
      </c>
      <c r="H289" s="15">
        <v>20003.759999999998</v>
      </c>
      <c r="I289" s="15">
        <v>6429.72</v>
      </c>
      <c r="J289" s="15">
        <v>2000.36</v>
      </c>
      <c r="K289" s="15">
        <v>2000.36</v>
      </c>
      <c r="L289" s="15">
        <v>0</v>
      </c>
      <c r="M289" s="15">
        <v>0</v>
      </c>
      <c r="N289" s="15">
        <v>2285.41</v>
      </c>
      <c r="O289" s="15">
        <v>1570</v>
      </c>
      <c r="P289" s="7"/>
      <c r="Q289" s="7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  <c r="AH289" s="15"/>
      <c r="AI289" s="15"/>
      <c r="AJ289" s="15"/>
      <c r="AK289" s="15"/>
      <c r="AL289" s="15"/>
      <c r="AM289" s="15"/>
      <c r="AN289" s="15"/>
      <c r="AO289" s="15"/>
      <c r="AP289" s="15"/>
      <c r="AQ289" s="15"/>
      <c r="AR289" s="15"/>
      <c r="AS289" s="15"/>
      <c r="AT289" s="15"/>
      <c r="AU289" s="15"/>
      <c r="AV289" s="15"/>
      <c r="AW289" s="15"/>
      <c r="AX289" s="15"/>
      <c r="AY289" s="15"/>
      <c r="AZ289" s="15"/>
      <c r="BA289" s="15"/>
      <c r="BB289" s="15"/>
      <c r="BC289" s="15"/>
      <c r="BD289" s="15"/>
      <c r="BE289" s="15"/>
      <c r="BF289" s="15"/>
      <c r="BG289" s="15"/>
      <c r="BH289" s="31">
        <v>37389</v>
      </c>
      <c r="BI289" s="66">
        <v>42613</v>
      </c>
      <c r="BJ289" s="67">
        <f t="shared" si="14"/>
        <v>5224</v>
      </c>
      <c r="BK289" s="86">
        <v>1</v>
      </c>
    </row>
    <row r="290" spans="1:63">
      <c r="A290" s="9">
        <v>4</v>
      </c>
      <c r="B290" s="9"/>
      <c r="C290" s="9"/>
      <c r="D290" s="24" t="s">
        <v>23</v>
      </c>
      <c r="E290" s="20">
        <v>56</v>
      </c>
      <c r="F290" s="12">
        <f t="shared" si="12"/>
        <v>8</v>
      </c>
      <c r="G290" s="13">
        <f t="shared" si="13"/>
        <v>834.18999999999994</v>
      </c>
      <c r="H290" s="15">
        <v>46714.64</v>
      </c>
      <c r="I290" s="15">
        <v>0</v>
      </c>
      <c r="J290" s="15">
        <v>0</v>
      </c>
      <c r="K290" s="15">
        <v>0</v>
      </c>
      <c r="L290" s="15">
        <v>0</v>
      </c>
      <c r="M290" s="15">
        <v>0</v>
      </c>
      <c r="N290" s="15">
        <v>0</v>
      </c>
      <c r="O290" s="15">
        <v>0</v>
      </c>
      <c r="P290" s="7"/>
      <c r="Q290" s="7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  <c r="AL290" s="15"/>
      <c r="AM290" s="15"/>
      <c r="AN290" s="15"/>
      <c r="AO290" s="15"/>
      <c r="AP290" s="15"/>
      <c r="AQ290" s="15"/>
      <c r="AR290" s="15"/>
      <c r="AS290" s="15"/>
      <c r="AT290" s="15"/>
      <c r="AU290" s="15"/>
      <c r="AV290" s="15"/>
      <c r="AW290" s="15"/>
      <c r="AX290" s="15"/>
      <c r="AY290" s="15"/>
      <c r="AZ290" s="15"/>
      <c r="BA290" s="15"/>
      <c r="BB290" s="15"/>
      <c r="BC290" s="15"/>
      <c r="BD290" s="15"/>
      <c r="BE290" s="15"/>
      <c r="BF290" s="15"/>
      <c r="BG290" s="15"/>
      <c r="BH290" s="52">
        <v>39873</v>
      </c>
      <c r="BI290" s="66">
        <v>42613</v>
      </c>
      <c r="BJ290" s="67">
        <f t="shared" si="14"/>
        <v>2740</v>
      </c>
      <c r="BK290" s="86">
        <v>1</v>
      </c>
    </row>
    <row r="291" spans="1:63">
      <c r="A291" s="9">
        <v>4</v>
      </c>
      <c r="B291" s="9"/>
      <c r="C291" s="9"/>
      <c r="D291" s="24" t="s">
        <v>11</v>
      </c>
      <c r="E291" s="20">
        <v>56</v>
      </c>
      <c r="F291" s="12">
        <f t="shared" si="12"/>
        <v>8</v>
      </c>
      <c r="G291" s="13">
        <f t="shared" si="13"/>
        <v>2287.92</v>
      </c>
      <c r="H291" s="15">
        <v>128123.52</v>
      </c>
      <c r="I291" s="15">
        <v>0</v>
      </c>
      <c r="J291" s="15">
        <v>0</v>
      </c>
      <c r="K291" s="15">
        <v>0</v>
      </c>
      <c r="L291" s="15">
        <v>0</v>
      </c>
      <c r="M291" s="15">
        <v>0</v>
      </c>
      <c r="N291" s="15">
        <v>9151.4500000000007</v>
      </c>
      <c r="O291" s="15">
        <v>0</v>
      </c>
      <c r="P291" s="7"/>
      <c r="Q291" s="7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5"/>
      <c r="AK291" s="15"/>
      <c r="AL291" s="15"/>
      <c r="AM291" s="15"/>
      <c r="AN291" s="15"/>
      <c r="AO291" s="15"/>
      <c r="AP291" s="15"/>
      <c r="AQ291" s="15"/>
      <c r="AR291" s="15"/>
      <c r="AS291" s="15"/>
      <c r="AT291" s="15"/>
      <c r="AU291" s="15"/>
      <c r="AV291" s="15"/>
      <c r="AW291" s="15"/>
      <c r="AX291" s="15"/>
      <c r="AY291" s="15"/>
      <c r="AZ291" s="15"/>
      <c r="BA291" s="15"/>
      <c r="BB291" s="15"/>
      <c r="BC291" s="15"/>
      <c r="BD291" s="15"/>
      <c r="BE291" s="15"/>
      <c r="BF291" s="15"/>
      <c r="BG291" s="15"/>
      <c r="BH291" s="52">
        <v>38953</v>
      </c>
      <c r="BI291" s="66">
        <v>42613</v>
      </c>
      <c r="BJ291" s="67">
        <f t="shared" si="14"/>
        <v>3660</v>
      </c>
      <c r="BK291" s="86">
        <v>1</v>
      </c>
    </row>
    <row r="292" spans="1:63">
      <c r="A292" s="9">
        <v>4</v>
      </c>
      <c r="B292" s="9"/>
      <c r="C292" s="9"/>
      <c r="D292" s="24" t="s">
        <v>74</v>
      </c>
      <c r="E292" s="20">
        <v>53</v>
      </c>
      <c r="F292" s="12">
        <f t="shared" si="12"/>
        <v>7.5714285714285712</v>
      </c>
      <c r="G292" s="13">
        <f t="shared" si="13"/>
        <v>133.95000000000002</v>
      </c>
      <c r="H292" s="15">
        <v>7099.35</v>
      </c>
      <c r="I292" s="15">
        <v>0</v>
      </c>
      <c r="J292" s="15">
        <v>0</v>
      </c>
      <c r="K292" s="15">
        <v>0</v>
      </c>
      <c r="L292" s="15">
        <v>0</v>
      </c>
      <c r="M292" s="15">
        <v>0</v>
      </c>
      <c r="N292" s="15">
        <v>0</v>
      </c>
      <c r="O292" s="15">
        <v>0</v>
      </c>
      <c r="P292" s="7"/>
      <c r="Q292" s="7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  <c r="AJ292" s="15"/>
      <c r="AK292" s="15"/>
      <c r="AL292" s="15"/>
      <c r="AM292" s="15"/>
      <c r="AN292" s="15"/>
      <c r="AO292" s="15"/>
      <c r="AP292" s="15"/>
      <c r="AQ292" s="15"/>
      <c r="AR292" s="15"/>
      <c r="AS292" s="15"/>
      <c r="AT292" s="15"/>
      <c r="AU292" s="15"/>
      <c r="AV292" s="15"/>
      <c r="AW292" s="15"/>
      <c r="AX292" s="15"/>
      <c r="AY292" s="15"/>
      <c r="AZ292" s="15"/>
      <c r="BA292" s="15"/>
      <c r="BB292" s="15"/>
      <c r="BC292" s="15"/>
      <c r="BD292" s="15"/>
      <c r="BE292" s="15"/>
      <c r="BF292" s="15"/>
      <c r="BG292" s="15"/>
      <c r="BH292" s="26">
        <v>42249</v>
      </c>
      <c r="BI292" s="66">
        <v>42613</v>
      </c>
      <c r="BJ292" s="67">
        <f t="shared" si="14"/>
        <v>364</v>
      </c>
      <c r="BK292" s="86">
        <v>1</v>
      </c>
    </row>
    <row r="293" spans="1:63">
      <c r="A293" s="9">
        <v>4</v>
      </c>
      <c r="B293" s="9"/>
      <c r="C293" s="9"/>
      <c r="D293" s="24" t="s">
        <v>18</v>
      </c>
      <c r="E293" s="20">
        <v>56</v>
      </c>
      <c r="F293" s="12">
        <f t="shared" si="12"/>
        <v>8</v>
      </c>
      <c r="G293" s="13">
        <f t="shared" si="13"/>
        <v>422.8</v>
      </c>
      <c r="H293" s="15">
        <v>23676.799999999999</v>
      </c>
      <c r="I293" s="15">
        <v>6764.8</v>
      </c>
      <c r="J293" s="15">
        <v>2367.6799999999998</v>
      </c>
      <c r="K293" s="15">
        <v>2367.6799999999998</v>
      </c>
      <c r="L293" s="15">
        <v>0</v>
      </c>
      <c r="M293" s="15">
        <v>0</v>
      </c>
      <c r="N293" s="15">
        <v>3257.39</v>
      </c>
      <c r="O293" s="15">
        <v>1305.8399999999999</v>
      </c>
      <c r="P293" s="7"/>
      <c r="Q293" s="7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15"/>
      <c r="AI293" s="15"/>
      <c r="AJ293" s="15"/>
      <c r="AK293" s="15"/>
      <c r="AL293" s="15"/>
      <c r="AM293" s="15"/>
      <c r="AN293" s="15"/>
      <c r="AO293" s="15"/>
      <c r="AP293" s="15"/>
      <c r="AQ293" s="15"/>
      <c r="AR293" s="15"/>
      <c r="AS293" s="15"/>
      <c r="AT293" s="15"/>
      <c r="AU293" s="15"/>
      <c r="AV293" s="15"/>
      <c r="AW293" s="15"/>
      <c r="AX293" s="15"/>
      <c r="AY293" s="15"/>
      <c r="AZ293" s="15"/>
      <c r="BA293" s="15"/>
      <c r="BB293" s="15"/>
      <c r="BC293" s="15"/>
      <c r="BD293" s="15"/>
      <c r="BE293" s="15"/>
      <c r="BF293" s="15"/>
      <c r="BG293" s="15"/>
      <c r="BH293" s="31">
        <v>33800</v>
      </c>
      <c r="BI293" s="66">
        <v>42613</v>
      </c>
      <c r="BJ293" s="67">
        <f t="shared" si="14"/>
        <v>8813</v>
      </c>
      <c r="BK293" s="86">
        <v>1</v>
      </c>
    </row>
    <row r="294" spans="1:63">
      <c r="A294" s="9">
        <v>4</v>
      </c>
      <c r="B294" s="9"/>
      <c r="C294" s="9"/>
      <c r="D294" s="24" t="s">
        <v>64</v>
      </c>
      <c r="E294" s="20">
        <v>56</v>
      </c>
      <c r="F294" s="12">
        <f t="shared" si="12"/>
        <v>8</v>
      </c>
      <c r="G294" s="13">
        <f t="shared" si="13"/>
        <v>116.7</v>
      </c>
      <c r="H294" s="15">
        <v>6535.2</v>
      </c>
      <c r="I294" s="15">
        <v>816.88</v>
      </c>
      <c r="J294" s="15">
        <v>653.52</v>
      </c>
      <c r="K294" s="15">
        <v>653.52</v>
      </c>
      <c r="L294" s="15">
        <v>0</v>
      </c>
      <c r="M294" s="15">
        <v>0</v>
      </c>
      <c r="N294" s="15">
        <v>0</v>
      </c>
      <c r="O294" s="15">
        <v>1570</v>
      </c>
      <c r="P294" s="7"/>
      <c r="Q294" s="7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15"/>
      <c r="AJ294" s="15"/>
      <c r="AK294" s="15"/>
      <c r="AL294" s="15"/>
      <c r="AM294" s="15"/>
      <c r="AN294" s="15"/>
      <c r="AO294" s="15"/>
      <c r="AP294" s="15"/>
      <c r="AQ294" s="15"/>
      <c r="AR294" s="15"/>
      <c r="AS294" s="15"/>
      <c r="AT294" s="15"/>
      <c r="AU294" s="15"/>
      <c r="AV294" s="15"/>
      <c r="AW294" s="15"/>
      <c r="AX294" s="15"/>
      <c r="AY294" s="15"/>
      <c r="AZ294" s="15"/>
      <c r="BA294" s="15"/>
      <c r="BB294" s="15"/>
      <c r="BC294" s="15"/>
      <c r="BD294" s="15"/>
      <c r="BE294" s="15"/>
      <c r="BF294" s="15"/>
      <c r="BG294" s="15"/>
      <c r="BH294" s="26">
        <v>42019</v>
      </c>
      <c r="BI294" s="66">
        <v>42613</v>
      </c>
      <c r="BJ294" s="67">
        <f t="shared" si="14"/>
        <v>594</v>
      </c>
      <c r="BK294" s="86">
        <v>1</v>
      </c>
    </row>
    <row r="295" spans="1:63">
      <c r="A295" s="9">
        <v>4</v>
      </c>
      <c r="B295" s="9"/>
      <c r="C295" s="9"/>
      <c r="D295" s="24" t="s">
        <v>103</v>
      </c>
      <c r="E295" s="20">
        <v>56</v>
      </c>
      <c r="F295" s="12">
        <f t="shared" si="12"/>
        <v>8</v>
      </c>
      <c r="G295" s="13">
        <f t="shared" si="13"/>
        <v>90.84</v>
      </c>
      <c r="H295" s="15">
        <v>5087.04</v>
      </c>
      <c r="I295" s="15">
        <v>1360.12</v>
      </c>
      <c r="J295" s="15">
        <v>508.68</v>
      </c>
      <c r="K295" s="15">
        <v>508.68</v>
      </c>
      <c r="L295" s="15">
        <v>0</v>
      </c>
      <c r="M295" s="15">
        <v>0</v>
      </c>
      <c r="N295" s="15">
        <v>0</v>
      </c>
      <c r="O295" s="15">
        <v>0</v>
      </c>
      <c r="P295" s="7"/>
      <c r="Q295" s="7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  <c r="AH295" s="15"/>
      <c r="AI295" s="15"/>
      <c r="AJ295" s="15"/>
      <c r="AK295" s="15"/>
      <c r="AL295" s="15"/>
      <c r="AM295" s="15"/>
      <c r="AN295" s="15"/>
      <c r="AO295" s="15"/>
      <c r="AP295" s="15"/>
      <c r="AQ295" s="15"/>
      <c r="AR295" s="15"/>
      <c r="AS295" s="15"/>
      <c r="AT295" s="15"/>
      <c r="AU295" s="15"/>
      <c r="AV295" s="15"/>
      <c r="AW295" s="15"/>
      <c r="AX295" s="15"/>
      <c r="AY295" s="15"/>
      <c r="AZ295" s="15"/>
      <c r="BA295" s="15"/>
      <c r="BB295" s="15"/>
      <c r="BC295" s="15"/>
      <c r="BD295" s="15"/>
      <c r="BE295" s="15"/>
      <c r="BF295" s="15"/>
      <c r="BG295" s="15"/>
      <c r="BH295" s="26">
        <v>42513</v>
      </c>
      <c r="BI295" s="66">
        <v>42613</v>
      </c>
      <c r="BJ295" s="67">
        <f t="shared" si="14"/>
        <v>100</v>
      </c>
      <c r="BK295" s="86">
        <v>1</v>
      </c>
    </row>
    <row r="296" spans="1:63">
      <c r="A296" s="9">
        <v>4</v>
      </c>
      <c r="B296" s="9"/>
      <c r="C296" s="9"/>
      <c r="D296" s="24" t="s">
        <v>87</v>
      </c>
      <c r="E296" s="20">
        <v>56</v>
      </c>
      <c r="F296" s="12">
        <f t="shared" si="12"/>
        <v>8</v>
      </c>
      <c r="G296" s="13">
        <f t="shared" si="13"/>
        <v>112</v>
      </c>
      <c r="H296" s="15">
        <v>6272</v>
      </c>
      <c r="I296" s="15">
        <v>416</v>
      </c>
      <c r="J296" s="15">
        <v>627.20000000000005</v>
      </c>
      <c r="K296" s="15">
        <v>627.20000000000005</v>
      </c>
      <c r="L296" s="15">
        <v>0</v>
      </c>
      <c r="M296" s="15">
        <v>0</v>
      </c>
      <c r="N296" s="15">
        <v>0</v>
      </c>
      <c r="O296" s="15">
        <v>1570</v>
      </c>
      <c r="P296" s="7"/>
      <c r="Q296" s="7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  <c r="AJ296" s="15"/>
      <c r="AK296" s="15"/>
      <c r="AL296" s="15"/>
      <c r="AM296" s="15"/>
      <c r="AN296" s="15"/>
      <c r="AO296" s="15"/>
      <c r="AP296" s="15"/>
      <c r="AQ296" s="15"/>
      <c r="AR296" s="15"/>
      <c r="AS296" s="15"/>
      <c r="AT296" s="15"/>
      <c r="AU296" s="15"/>
      <c r="AV296" s="15"/>
      <c r="AW296" s="15"/>
      <c r="AX296" s="15"/>
      <c r="AY296" s="15"/>
      <c r="AZ296" s="15"/>
      <c r="BA296" s="15"/>
      <c r="BB296" s="15"/>
      <c r="BC296" s="15"/>
      <c r="BD296" s="15"/>
      <c r="BE296" s="15"/>
      <c r="BF296" s="15"/>
      <c r="BG296" s="15"/>
      <c r="BH296" s="26">
        <v>42403</v>
      </c>
      <c r="BI296" s="66">
        <v>42613</v>
      </c>
      <c r="BJ296" s="67">
        <f t="shared" si="14"/>
        <v>210</v>
      </c>
      <c r="BK296" s="86">
        <v>1</v>
      </c>
    </row>
    <row r="297" spans="1:63">
      <c r="A297" s="9">
        <v>4</v>
      </c>
      <c r="B297" s="9"/>
      <c r="C297" s="9"/>
      <c r="D297" s="24" t="s">
        <v>14</v>
      </c>
      <c r="E297" s="20">
        <v>56</v>
      </c>
      <c r="F297" s="12">
        <f t="shared" si="12"/>
        <v>8</v>
      </c>
      <c r="G297" s="13">
        <f t="shared" si="13"/>
        <v>133.81</v>
      </c>
      <c r="H297" s="15">
        <v>7493.36</v>
      </c>
      <c r="I297" s="15">
        <v>2408.6</v>
      </c>
      <c r="J297" s="15">
        <v>749.32</v>
      </c>
      <c r="K297" s="15">
        <v>749.32</v>
      </c>
      <c r="L297" s="15">
        <v>0</v>
      </c>
      <c r="M297" s="15">
        <v>0</v>
      </c>
      <c r="N297" s="15">
        <v>926.47</v>
      </c>
      <c r="O297" s="15">
        <v>1570</v>
      </c>
      <c r="P297" s="7"/>
      <c r="Q297" s="7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  <c r="AH297" s="15"/>
      <c r="AI297" s="15"/>
      <c r="AJ297" s="15"/>
      <c r="AK297" s="15"/>
      <c r="AL297" s="15"/>
      <c r="AM297" s="15"/>
      <c r="AN297" s="15"/>
      <c r="AO297" s="15"/>
      <c r="AP297" s="15"/>
      <c r="AQ297" s="15"/>
      <c r="AR297" s="15"/>
      <c r="AS297" s="15"/>
      <c r="AT297" s="15"/>
      <c r="AU297" s="15"/>
      <c r="AV297" s="15"/>
      <c r="AW297" s="15"/>
      <c r="AX297" s="15"/>
      <c r="AY297" s="15"/>
      <c r="AZ297" s="15"/>
      <c r="BA297" s="15"/>
      <c r="BB297" s="15"/>
      <c r="BC297" s="15"/>
      <c r="BD297" s="15"/>
      <c r="BE297" s="15"/>
      <c r="BF297" s="15"/>
      <c r="BG297" s="15"/>
      <c r="BH297" s="31">
        <v>37865</v>
      </c>
      <c r="BI297" s="66">
        <v>42613</v>
      </c>
      <c r="BJ297" s="67">
        <f t="shared" si="14"/>
        <v>4748</v>
      </c>
      <c r="BK297" s="86">
        <v>1</v>
      </c>
    </row>
    <row r="298" spans="1:63">
      <c r="A298" s="9">
        <v>4</v>
      </c>
      <c r="B298" s="9"/>
      <c r="C298" s="9"/>
      <c r="D298" s="24" t="s">
        <v>65</v>
      </c>
      <c r="E298" s="20">
        <v>56</v>
      </c>
      <c r="F298" s="12">
        <f t="shared" si="12"/>
        <v>8</v>
      </c>
      <c r="G298" s="13">
        <f t="shared" si="13"/>
        <v>128.39000000000001</v>
      </c>
      <c r="H298" s="15">
        <v>7189.84</v>
      </c>
      <c r="I298" s="15">
        <v>0</v>
      </c>
      <c r="J298" s="15">
        <v>719</v>
      </c>
      <c r="K298" s="15">
        <v>719</v>
      </c>
      <c r="L298" s="15">
        <v>0</v>
      </c>
      <c r="M298" s="15">
        <v>0</v>
      </c>
      <c r="N298" s="15">
        <v>747.3</v>
      </c>
      <c r="O298" s="15">
        <v>672</v>
      </c>
      <c r="P298" s="7"/>
      <c r="Q298" s="7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  <c r="AK298" s="15"/>
      <c r="AL298" s="15"/>
      <c r="AM298" s="15"/>
      <c r="AN298" s="15"/>
      <c r="AO298" s="15"/>
      <c r="AP298" s="15"/>
      <c r="AQ298" s="15"/>
      <c r="AR298" s="15"/>
      <c r="AS298" s="15"/>
      <c r="AT298" s="15"/>
      <c r="AU298" s="15"/>
      <c r="AV298" s="15"/>
      <c r="AW298" s="15"/>
      <c r="AX298" s="15"/>
      <c r="AY298" s="15"/>
      <c r="AZ298" s="15"/>
      <c r="BA298" s="15"/>
      <c r="BB298" s="15"/>
      <c r="BC298" s="15"/>
      <c r="BD298" s="15"/>
      <c r="BE298" s="15"/>
      <c r="BF298" s="15"/>
      <c r="BG298" s="15"/>
      <c r="BH298" s="31">
        <v>36586</v>
      </c>
      <c r="BI298" s="66">
        <v>42613</v>
      </c>
      <c r="BJ298" s="67">
        <f t="shared" si="14"/>
        <v>6027</v>
      </c>
      <c r="BK298" s="86">
        <v>1</v>
      </c>
    </row>
    <row r="299" spans="1:63">
      <c r="A299" s="9">
        <v>4</v>
      </c>
      <c r="B299" s="9"/>
      <c r="C299" s="9"/>
      <c r="D299" s="24" t="s">
        <v>106</v>
      </c>
      <c r="E299" s="20">
        <v>33</v>
      </c>
      <c r="F299" s="12">
        <f t="shared" si="12"/>
        <v>4.7142857142857144</v>
      </c>
      <c r="G299" s="13">
        <f t="shared" si="13"/>
        <v>90.839999999999989</v>
      </c>
      <c r="H299" s="15">
        <v>2997.72</v>
      </c>
      <c r="I299" s="15">
        <v>680.06</v>
      </c>
      <c r="J299" s="15">
        <v>254.34</v>
      </c>
      <c r="K299" s="15">
        <v>254.34</v>
      </c>
      <c r="L299" s="15">
        <v>0</v>
      </c>
      <c r="M299" s="15">
        <v>0</v>
      </c>
      <c r="N299" s="15">
        <v>0</v>
      </c>
      <c r="O299" s="15">
        <v>55</v>
      </c>
      <c r="P299" s="7"/>
      <c r="Q299" s="7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15"/>
      <c r="AJ299" s="15"/>
      <c r="AK299" s="15"/>
      <c r="AL299" s="15"/>
      <c r="AM299" s="15"/>
      <c r="AN299" s="15"/>
      <c r="AO299" s="15"/>
      <c r="AP299" s="15"/>
      <c r="AQ299" s="15"/>
      <c r="AR299" s="15"/>
      <c r="AS299" s="15"/>
      <c r="AT299" s="15"/>
      <c r="AU299" s="15"/>
      <c r="AV299" s="15"/>
      <c r="AW299" s="15"/>
      <c r="AX299" s="15"/>
      <c r="AY299" s="15"/>
      <c r="AZ299" s="15"/>
      <c r="BA299" s="15"/>
      <c r="BB299" s="15"/>
      <c r="BC299" s="15"/>
      <c r="BD299" s="15"/>
      <c r="BE299" s="15"/>
      <c r="BF299" s="15"/>
      <c r="BG299" s="15"/>
      <c r="BH299" s="26">
        <v>42583</v>
      </c>
      <c r="BI299" s="66">
        <v>42613</v>
      </c>
      <c r="BJ299" s="67">
        <f t="shared" si="14"/>
        <v>30</v>
      </c>
      <c r="BK299" s="86">
        <v>1</v>
      </c>
    </row>
    <row r="300" spans="1:63">
      <c r="A300" s="9">
        <v>4</v>
      </c>
      <c r="B300" s="9"/>
      <c r="C300" s="9"/>
      <c r="D300" s="24" t="s">
        <v>94</v>
      </c>
      <c r="E300" s="20">
        <v>56</v>
      </c>
      <c r="F300" s="12">
        <f t="shared" si="12"/>
        <v>8</v>
      </c>
      <c r="G300" s="13">
        <f t="shared" si="13"/>
        <v>114.03</v>
      </c>
      <c r="H300" s="15">
        <v>6385.68</v>
      </c>
      <c r="I300" s="15">
        <v>1710.44</v>
      </c>
      <c r="J300" s="15">
        <v>638.55999999999995</v>
      </c>
      <c r="K300" s="15">
        <v>638.55999999999995</v>
      </c>
      <c r="L300" s="15">
        <v>0</v>
      </c>
      <c r="M300" s="15">
        <v>0</v>
      </c>
      <c r="N300" s="15">
        <v>0</v>
      </c>
      <c r="O300" s="15">
        <v>0</v>
      </c>
      <c r="P300" s="7"/>
      <c r="Q300" s="7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15"/>
      <c r="AJ300" s="15"/>
      <c r="AK300" s="15"/>
      <c r="AL300" s="15"/>
      <c r="AM300" s="15"/>
      <c r="AN300" s="15"/>
      <c r="AO300" s="15"/>
      <c r="AP300" s="15"/>
      <c r="AQ300" s="15"/>
      <c r="AR300" s="15"/>
      <c r="AS300" s="15"/>
      <c r="AT300" s="15"/>
      <c r="AU300" s="15"/>
      <c r="AV300" s="15"/>
      <c r="AW300" s="15"/>
      <c r="AX300" s="15"/>
      <c r="AY300" s="15"/>
      <c r="AZ300" s="15"/>
      <c r="BA300" s="15"/>
      <c r="BB300" s="15"/>
      <c r="BC300" s="15"/>
      <c r="BD300" s="15"/>
      <c r="BE300" s="15"/>
      <c r="BF300" s="15"/>
      <c r="BG300" s="15"/>
      <c r="BH300" s="26">
        <v>42441</v>
      </c>
      <c r="BI300" s="66">
        <v>42613</v>
      </c>
      <c r="BJ300" s="67">
        <f t="shared" si="14"/>
        <v>172</v>
      </c>
      <c r="BK300" s="86">
        <v>1</v>
      </c>
    </row>
    <row r="301" spans="1:63">
      <c r="A301" s="9">
        <v>4</v>
      </c>
      <c r="B301" s="9"/>
      <c r="C301" s="9"/>
      <c r="D301" s="24" t="s">
        <v>66</v>
      </c>
      <c r="E301" s="20">
        <v>56</v>
      </c>
      <c r="F301" s="12">
        <f t="shared" si="12"/>
        <v>8</v>
      </c>
      <c r="G301" s="13">
        <f t="shared" si="13"/>
        <v>106.27</v>
      </c>
      <c r="H301" s="15">
        <v>5951.12</v>
      </c>
      <c r="I301" s="15">
        <v>1594.12</v>
      </c>
      <c r="J301" s="15">
        <v>595.12</v>
      </c>
      <c r="K301" s="15">
        <v>595.12</v>
      </c>
      <c r="L301" s="15">
        <v>0</v>
      </c>
      <c r="M301" s="15">
        <v>0</v>
      </c>
      <c r="N301" s="15">
        <v>0</v>
      </c>
      <c r="O301" s="15">
        <v>1570</v>
      </c>
      <c r="P301" s="7"/>
      <c r="Q301" s="7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  <c r="AH301" s="15"/>
      <c r="AI301" s="15"/>
      <c r="AJ301" s="15"/>
      <c r="AK301" s="15"/>
      <c r="AL301" s="15"/>
      <c r="AM301" s="15"/>
      <c r="AN301" s="15"/>
      <c r="AO301" s="15"/>
      <c r="AP301" s="15"/>
      <c r="AQ301" s="15"/>
      <c r="AR301" s="15"/>
      <c r="AS301" s="15"/>
      <c r="AT301" s="15"/>
      <c r="AU301" s="15"/>
      <c r="AV301" s="15"/>
      <c r="AW301" s="15"/>
      <c r="AX301" s="15"/>
      <c r="AY301" s="15"/>
      <c r="AZ301" s="15"/>
      <c r="BA301" s="15"/>
      <c r="BB301" s="15"/>
      <c r="BC301" s="15"/>
      <c r="BD301" s="15"/>
      <c r="BE301" s="15"/>
      <c r="BF301" s="15"/>
      <c r="BG301" s="15"/>
      <c r="BH301" s="26">
        <v>41892</v>
      </c>
      <c r="BI301" s="66">
        <v>42613</v>
      </c>
      <c r="BJ301" s="67">
        <f t="shared" si="14"/>
        <v>721</v>
      </c>
      <c r="BK301" s="86">
        <v>1</v>
      </c>
    </row>
    <row r="302" spans="1:63" s="3" customFormat="1">
      <c r="A302" s="9">
        <v>4</v>
      </c>
      <c r="B302" s="9"/>
      <c r="C302" s="9"/>
      <c r="D302" s="24" t="s">
        <v>67</v>
      </c>
      <c r="E302" s="20">
        <v>56</v>
      </c>
      <c r="F302" s="12">
        <f t="shared" si="12"/>
        <v>8</v>
      </c>
      <c r="G302" s="13">
        <f t="shared" si="13"/>
        <v>141.93</v>
      </c>
      <c r="H302" s="15">
        <v>7948.08</v>
      </c>
      <c r="I302" s="15">
        <v>1419.32</v>
      </c>
      <c r="J302" s="15">
        <v>794.8</v>
      </c>
      <c r="K302" s="15">
        <v>794.8</v>
      </c>
      <c r="L302" s="15">
        <v>0</v>
      </c>
      <c r="M302" s="15">
        <v>0</v>
      </c>
      <c r="N302" s="15">
        <v>998.25</v>
      </c>
      <c r="O302" s="15">
        <v>1452</v>
      </c>
      <c r="P302" s="7"/>
      <c r="Q302" s="7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  <c r="AJ302" s="15"/>
      <c r="AK302" s="15"/>
      <c r="AL302" s="15"/>
      <c r="AM302" s="15"/>
      <c r="AN302" s="15"/>
      <c r="AO302" s="15"/>
      <c r="AP302" s="15"/>
      <c r="AQ302" s="15"/>
      <c r="AR302" s="15"/>
      <c r="AS302" s="15"/>
      <c r="AT302" s="15"/>
      <c r="AU302" s="15"/>
      <c r="AV302" s="15"/>
      <c r="AW302" s="15"/>
      <c r="AX302" s="15"/>
      <c r="AY302" s="15"/>
      <c r="AZ302" s="15"/>
      <c r="BA302" s="15"/>
      <c r="BB302" s="15"/>
      <c r="BC302" s="15"/>
      <c r="BD302" s="15"/>
      <c r="BE302" s="15"/>
      <c r="BF302" s="15"/>
      <c r="BG302" s="15"/>
      <c r="BH302" s="16">
        <v>36964</v>
      </c>
      <c r="BI302" s="66">
        <v>42613</v>
      </c>
      <c r="BJ302" s="67">
        <f t="shared" si="14"/>
        <v>5649</v>
      </c>
      <c r="BK302" s="86">
        <v>1</v>
      </c>
    </row>
    <row r="303" spans="1:63">
      <c r="A303" s="9">
        <v>4</v>
      </c>
      <c r="B303" s="9"/>
      <c r="C303" s="9"/>
      <c r="D303" s="24" t="s">
        <v>68</v>
      </c>
      <c r="E303" s="20">
        <v>56</v>
      </c>
      <c r="F303" s="12">
        <f t="shared" si="12"/>
        <v>8</v>
      </c>
      <c r="G303" s="13">
        <f t="shared" si="13"/>
        <v>131.42000000000002</v>
      </c>
      <c r="H303" s="15">
        <v>7359.52</v>
      </c>
      <c r="I303" s="15">
        <v>1971.24</v>
      </c>
      <c r="J303" s="15">
        <v>735.92</v>
      </c>
      <c r="K303" s="15">
        <v>735.92</v>
      </c>
      <c r="L303" s="15">
        <v>0</v>
      </c>
      <c r="M303" s="15">
        <v>0</v>
      </c>
      <c r="N303" s="15">
        <v>0</v>
      </c>
      <c r="O303" s="15">
        <v>1570</v>
      </c>
      <c r="P303" s="7"/>
      <c r="Q303" s="7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15"/>
      <c r="AJ303" s="15"/>
      <c r="AK303" s="15"/>
      <c r="AL303" s="15"/>
      <c r="AM303" s="15"/>
      <c r="AN303" s="15"/>
      <c r="AO303" s="15"/>
      <c r="AP303" s="15"/>
      <c r="AQ303" s="15"/>
      <c r="AR303" s="15"/>
      <c r="AS303" s="15"/>
      <c r="AT303" s="15"/>
      <c r="AU303" s="15"/>
      <c r="AV303" s="15"/>
      <c r="AW303" s="15"/>
      <c r="AX303" s="15"/>
      <c r="AY303" s="15"/>
      <c r="AZ303" s="15"/>
      <c r="BA303" s="15"/>
      <c r="BB303" s="15"/>
      <c r="BC303" s="15"/>
      <c r="BD303" s="15"/>
      <c r="BE303" s="15"/>
      <c r="BF303" s="15"/>
      <c r="BG303" s="15"/>
      <c r="BH303" s="31">
        <v>36495</v>
      </c>
      <c r="BI303" s="66">
        <v>42613</v>
      </c>
      <c r="BJ303" s="67">
        <f t="shared" si="14"/>
        <v>6118</v>
      </c>
      <c r="BK303" s="86">
        <v>1</v>
      </c>
    </row>
    <row r="304" spans="1:63">
      <c r="A304" s="9">
        <v>4</v>
      </c>
      <c r="B304" s="9"/>
      <c r="C304" s="9"/>
      <c r="D304" s="24" t="s">
        <v>69</v>
      </c>
      <c r="E304" s="20">
        <v>56</v>
      </c>
      <c r="F304" s="12">
        <f t="shared" si="12"/>
        <v>8</v>
      </c>
      <c r="G304" s="13">
        <f t="shared" si="13"/>
        <v>183.88000000000002</v>
      </c>
      <c r="H304" s="15">
        <v>10297.280000000001</v>
      </c>
      <c r="I304" s="15">
        <v>2022.72</v>
      </c>
      <c r="J304" s="15">
        <v>1029.76</v>
      </c>
      <c r="K304" s="15">
        <v>1029.76</v>
      </c>
      <c r="L304" s="15">
        <v>0</v>
      </c>
      <c r="M304" s="15">
        <v>0</v>
      </c>
      <c r="N304" s="15">
        <v>0</v>
      </c>
      <c r="O304" s="15">
        <v>1570</v>
      </c>
      <c r="P304" s="7"/>
      <c r="Q304" s="7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  <c r="AI304" s="15"/>
      <c r="AJ304" s="15"/>
      <c r="AK304" s="15"/>
      <c r="AL304" s="15"/>
      <c r="AM304" s="15"/>
      <c r="AN304" s="15"/>
      <c r="AO304" s="15"/>
      <c r="AP304" s="15"/>
      <c r="AQ304" s="15"/>
      <c r="AR304" s="15"/>
      <c r="AS304" s="15"/>
      <c r="AT304" s="15"/>
      <c r="AU304" s="15"/>
      <c r="AV304" s="15"/>
      <c r="AW304" s="15"/>
      <c r="AX304" s="15"/>
      <c r="AY304" s="15"/>
      <c r="AZ304" s="15"/>
      <c r="BA304" s="15"/>
      <c r="BB304" s="15"/>
      <c r="BC304" s="15"/>
      <c r="BD304" s="15"/>
      <c r="BE304" s="15"/>
      <c r="BF304" s="15"/>
      <c r="BG304" s="15"/>
      <c r="BH304" s="16">
        <v>40679</v>
      </c>
      <c r="BI304" s="66">
        <v>42613</v>
      </c>
      <c r="BJ304" s="67">
        <f t="shared" si="14"/>
        <v>1934</v>
      </c>
      <c r="BK304" s="86">
        <v>1</v>
      </c>
    </row>
    <row r="305" spans="1:63">
      <c r="A305" s="9">
        <v>4</v>
      </c>
      <c r="B305" s="9"/>
      <c r="C305" s="9"/>
      <c r="D305" s="24" t="s">
        <v>78</v>
      </c>
      <c r="E305" s="20">
        <v>56</v>
      </c>
      <c r="F305" s="12">
        <f t="shared" si="12"/>
        <v>8</v>
      </c>
      <c r="G305" s="13">
        <f t="shared" si="13"/>
        <v>133.94999999999999</v>
      </c>
      <c r="H305" s="15">
        <v>7501.2</v>
      </c>
      <c r="I305" s="15">
        <v>0</v>
      </c>
      <c r="J305" s="15">
        <v>0</v>
      </c>
      <c r="K305" s="15">
        <v>0</v>
      </c>
      <c r="L305" s="15">
        <v>0</v>
      </c>
      <c r="M305" s="15">
        <v>0</v>
      </c>
      <c r="N305" s="15">
        <v>0</v>
      </c>
      <c r="O305" s="15">
        <v>0</v>
      </c>
      <c r="P305" s="7"/>
      <c r="Q305" s="7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  <c r="AH305" s="15"/>
      <c r="AI305" s="15"/>
      <c r="AJ305" s="15"/>
      <c r="AK305" s="15"/>
      <c r="AL305" s="15"/>
      <c r="AM305" s="15"/>
      <c r="AN305" s="15"/>
      <c r="AO305" s="15"/>
      <c r="AP305" s="15"/>
      <c r="AQ305" s="15"/>
      <c r="AR305" s="15"/>
      <c r="AS305" s="15"/>
      <c r="AT305" s="15"/>
      <c r="AU305" s="15"/>
      <c r="AV305" s="15"/>
      <c r="AW305" s="15"/>
      <c r="AX305" s="15"/>
      <c r="AY305" s="15"/>
      <c r="AZ305" s="15"/>
      <c r="BA305" s="15"/>
      <c r="BB305" s="15"/>
      <c r="BC305" s="15"/>
      <c r="BD305" s="15"/>
      <c r="BE305" s="15"/>
      <c r="BF305" s="15"/>
      <c r="BG305" s="15"/>
      <c r="BH305" s="26">
        <v>42311</v>
      </c>
      <c r="BI305" s="66">
        <v>42613</v>
      </c>
      <c r="BJ305" s="67">
        <f t="shared" si="14"/>
        <v>302</v>
      </c>
      <c r="BK305" s="86">
        <v>1</v>
      </c>
    </row>
    <row r="306" spans="1:63">
      <c r="A306" s="11">
        <v>5</v>
      </c>
      <c r="B306" s="11"/>
      <c r="C306" s="11"/>
      <c r="D306" s="10" t="s">
        <v>9</v>
      </c>
      <c r="E306" s="20">
        <v>56</v>
      </c>
      <c r="F306" s="12">
        <f t="shared" si="12"/>
        <v>8</v>
      </c>
      <c r="G306" s="13">
        <f t="shared" si="13"/>
        <v>228.35</v>
      </c>
      <c r="H306" s="15">
        <v>12787.6</v>
      </c>
      <c r="I306" s="15">
        <v>4110.3599999999997</v>
      </c>
      <c r="J306" s="15">
        <v>1278.8</v>
      </c>
      <c r="K306" s="15">
        <v>1278.8</v>
      </c>
      <c r="L306" s="15">
        <v>0</v>
      </c>
      <c r="M306" s="15">
        <v>0</v>
      </c>
      <c r="N306" s="15">
        <v>0</v>
      </c>
      <c r="O306" s="15">
        <v>1570</v>
      </c>
      <c r="P306" s="7"/>
      <c r="Q306" s="7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  <c r="AK306" s="15"/>
      <c r="AL306" s="15"/>
      <c r="AM306" s="15"/>
      <c r="AN306" s="15"/>
      <c r="AO306" s="15"/>
      <c r="AP306" s="15"/>
      <c r="AQ306" s="15"/>
      <c r="AR306" s="15"/>
      <c r="AS306" s="15"/>
      <c r="AT306" s="15"/>
      <c r="AU306" s="15"/>
      <c r="AV306" s="15"/>
      <c r="AW306" s="15"/>
      <c r="AX306" s="15"/>
      <c r="AY306" s="15"/>
      <c r="AZ306" s="15"/>
      <c r="BA306" s="15"/>
      <c r="BB306" s="15"/>
      <c r="BC306" s="15"/>
      <c r="BD306" s="15"/>
      <c r="BE306" s="15"/>
      <c r="BF306" s="15"/>
      <c r="BG306" s="15"/>
      <c r="BH306" s="16">
        <v>36304</v>
      </c>
      <c r="BI306" s="66">
        <v>42613</v>
      </c>
      <c r="BJ306" s="67">
        <f t="shared" si="14"/>
        <v>6309</v>
      </c>
      <c r="BK306" s="86">
        <v>1</v>
      </c>
    </row>
    <row r="307" spans="1:63">
      <c r="A307" s="11">
        <v>5</v>
      </c>
      <c r="B307" s="11"/>
      <c r="C307" s="11"/>
      <c r="D307" s="24" t="s">
        <v>34</v>
      </c>
      <c r="E307" s="20">
        <v>56</v>
      </c>
      <c r="F307" s="12">
        <f t="shared" si="12"/>
        <v>8</v>
      </c>
      <c r="G307" s="13">
        <f t="shared" si="13"/>
        <v>119.98</v>
      </c>
      <c r="H307" s="15">
        <v>6718.88</v>
      </c>
      <c r="I307" s="15">
        <v>719.92</v>
      </c>
      <c r="J307" s="15">
        <v>671.92</v>
      </c>
      <c r="K307" s="15">
        <v>671.92</v>
      </c>
      <c r="L307" s="15">
        <v>0</v>
      </c>
      <c r="M307" s="15">
        <v>0</v>
      </c>
      <c r="N307" s="15">
        <v>0</v>
      </c>
      <c r="O307" s="15">
        <v>1549.2</v>
      </c>
      <c r="P307" s="7"/>
      <c r="Q307" s="7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  <c r="AH307" s="15"/>
      <c r="AI307" s="15"/>
      <c r="AJ307" s="15"/>
      <c r="AK307" s="15"/>
      <c r="AL307" s="15"/>
      <c r="AM307" s="15"/>
      <c r="AN307" s="15"/>
      <c r="AO307" s="15"/>
      <c r="AP307" s="15"/>
      <c r="AQ307" s="15"/>
      <c r="AR307" s="15"/>
      <c r="AS307" s="15"/>
      <c r="AT307" s="15"/>
      <c r="AU307" s="15"/>
      <c r="AV307" s="15"/>
      <c r="AW307" s="15"/>
      <c r="AX307" s="15"/>
      <c r="AY307" s="15"/>
      <c r="AZ307" s="15"/>
      <c r="BA307" s="15"/>
      <c r="BB307" s="15"/>
      <c r="BC307" s="15"/>
      <c r="BD307" s="15"/>
      <c r="BE307" s="15"/>
      <c r="BF307" s="15"/>
      <c r="BG307" s="15"/>
      <c r="BH307" s="28">
        <v>42158</v>
      </c>
      <c r="BI307" s="66">
        <v>42613</v>
      </c>
      <c r="BJ307" s="67">
        <f t="shared" si="14"/>
        <v>455</v>
      </c>
      <c r="BK307" s="86">
        <v>1</v>
      </c>
    </row>
    <row r="308" spans="1:63">
      <c r="A308" s="11">
        <v>5</v>
      </c>
      <c r="B308" s="11"/>
      <c r="C308" s="11"/>
      <c r="D308" s="24" t="s">
        <v>35</v>
      </c>
      <c r="E308" s="20">
        <v>56</v>
      </c>
      <c r="F308" s="12">
        <f t="shared" si="12"/>
        <v>8</v>
      </c>
      <c r="G308" s="13">
        <f t="shared" si="13"/>
        <v>99.99</v>
      </c>
      <c r="H308" s="15">
        <v>5599.44</v>
      </c>
      <c r="I308" s="15">
        <v>499.96</v>
      </c>
      <c r="J308" s="15">
        <v>559.96</v>
      </c>
      <c r="K308" s="15">
        <v>559.96</v>
      </c>
      <c r="L308" s="15">
        <v>0</v>
      </c>
      <c r="M308" s="15">
        <v>0</v>
      </c>
      <c r="N308" s="15">
        <v>0</v>
      </c>
      <c r="O308" s="15">
        <v>1570</v>
      </c>
      <c r="P308" s="7"/>
      <c r="Q308" s="7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  <c r="AI308" s="15"/>
      <c r="AJ308" s="15"/>
      <c r="AK308" s="15"/>
      <c r="AL308" s="15"/>
      <c r="AM308" s="15"/>
      <c r="AN308" s="15"/>
      <c r="AO308" s="15"/>
      <c r="AP308" s="15"/>
      <c r="AQ308" s="15"/>
      <c r="AR308" s="15"/>
      <c r="AS308" s="15"/>
      <c r="AT308" s="15"/>
      <c r="AU308" s="15"/>
      <c r="AV308" s="15"/>
      <c r="AW308" s="15"/>
      <c r="AX308" s="15"/>
      <c r="AY308" s="15"/>
      <c r="AZ308" s="15"/>
      <c r="BA308" s="15"/>
      <c r="BB308" s="15"/>
      <c r="BC308" s="15"/>
      <c r="BD308" s="15"/>
      <c r="BE308" s="15"/>
      <c r="BF308" s="15"/>
      <c r="BG308" s="15"/>
      <c r="BH308" s="16">
        <v>35655</v>
      </c>
      <c r="BI308" s="66">
        <v>42613</v>
      </c>
      <c r="BJ308" s="67">
        <f t="shared" si="14"/>
        <v>6958</v>
      </c>
      <c r="BK308" s="86">
        <v>1</v>
      </c>
    </row>
    <row r="309" spans="1:63">
      <c r="A309" s="11">
        <v>5</v>
      </c>
      <c r="B309" s="11"/>
      <c r="C309" s="11"/>
      <c r="D309" s="24" t="s">
        <v>10</v>
      </c>
      <c r="E309" s="20">
        <v>56</v>
      </c>
      <c r="F309" s="12">
        <f t="shared" si="12"/>
        <v>8</v>
      </c>
      <c r="G309" s="13">
        <f t="shared" si="13"/>
        <v>341.09000000000003</v>
      </c>
      <c r="H309" s="15">
        <v>19101.04</v>
      </c>
      <c r="I309" s="15">
        <v>6139.56</v>
      </c>
      <c r="J309" s="15">
        <v>1910</v>
      </c>
      <c r="K309" s="15">
        <v>1910.08</v>
      </c>
      <c r="L309" s="15">
        <v>0</v>
      </c>
      <c r="M309" s="15">
        <v>0</v>
      </c>
      <c r="N309" s="15">
        <v>0</v>
      </c>
      <c r="O309" s="15">
        <v>1570</v>
      </c>
      <c r="P309" s="7"/>
      <c r="Q309" s="7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  <c r="AH309" s="15"/>
      <c r="AI309" s="15"/>
      <c r="AJ309" s="15"/>
      <c r="AK309" s="15"/>
      <c r="AL309" s="15"/>
      <c r="AM309" s="15"/>
      <c r="AN309" s="15"/>
      <c r="AO309" s="15"/>
      <c r="AP309" s="15"/>
      <c r="AQ309" s="15"/>
      <c r="AR309" s="15"/>
      <c r="AS309" s="15"/>
      <c r="AT309" s="15"/>
      <c r="AU309" s="15"/>
      <c r="AV309" s="15"/>
      <c r="AW309" s="15"/>
      <c r="AX309" s="15"/>
      <c r="AY309" s="15"/>
      <c r="AZ309" s="15"/>
      <c r="BA309" s="15"/>
      <c r="BB309" s="15"/>
      <c r="BC309" s="15"/>
      <c r="BD309" s="15"/>
      <c r="BE309" s="15"/>
      <c r="BF309" s="15"/>
      <c r="BG309" s="15"/>
      <c r="BH309" s="16">
        <v>32524</v>
      </c>
      <c r="BI309" s="66">
        <v>42613</v>
      </c>
      <c r="BJ309" s="67">
        <f t="shared" si="14"/>
        <v>10089</v>
      </c>
      <c r="BK309" s="86">
        <v>1</v>
      </c>
    </row>
    <row r="310" spans="1:63">
      <c r="A310" s="11">
        <v>5</v>
      </c>
      <c r="B310" s="11"/>
      <c r="C310" s="11"/>
      <c r="D310" s="24" t="s">
        <v>77</v>
      </c>
      <c r="E310" s="20">
        <v>56</v>
      </c>
      <c r="F310" s="12">
        <f t="shared" si="12"/>
        <v>8</v>
      </c>
      <c r="G310" s="13">
        <f t="shared" si="13"/>
        <v>133.94999999999999</v>
      </c>
      <c r="H310" s="15">
        <v>7501.2</v>
      </c>
      <c r="I310" s="15">
        <v>0</v>
      </c>
      <c r="J310" s="15">
        <v>0</v>
      </c>
      <c r="K310" s="15">
        <v>0</v>
      </c>
      <c r="L310" s="15">
        <v>0</v>
      </c>
      <c r="M310" s="15">
        <v>0</v>
      </c>
      <c r="N310" s="15">
        <v>0</v>
      </c>
      <c r="O310" s="15">
        <v>0</v>
      </c>
      <c r="P310" s="7"/>
      <c r="Q310" s="7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15"/>
      <c r="AJ310" s="15"/>
      <c r="AK310" s="15"/>
      <c r="AL310" s="15"/>
      <c r="AM310" s="15"/>
      <c r="AN310" s="15"/>
      <c r="AO310" s="15"/>
      <c r="AP310" s="15"/>
      <c r="AQ310" s="15"/>
      <c r="AR310" s="15"/>
      <c r="AS310" s="15"/>
      <c r="AT310" s="15"/>
      <c r="AU310" s="15"/>
      <c r="AV310" s="15"/>
      <c r="AW310" s="15"/>
      <c r="AX310" s="15"/>
      <c r="AY310" s="15"/>
      <c r="AZ310" s="15"/>
      <c r="BA310" s="15"/>
      <c r="BB310" s="15"/>
      <c r="BC310" s="15"/>
      <c r="BD310" s="15"/>
      <c r="BE310" s="15"/>
      <c r="BF310" s="15"/>
      <c r="BG310" s="15"/>
      <c r="BH310" s="28">
        <v>41703</v>
      </c>
      <c r="BI310" s="66">
        <v>42613</v>
      </c>
      <c r="BJ310" s="67">
        <f t="shared" si="14"/>
        <v>910</v>
      </c>
      <c r="BK310" s="86">
        <v>1</v>
      </c>
    </row>
    <row r="311" spans="1:63">
      <c r="A311" s="11">
        <v>5</v>
      </c>
      <c r="B311" s="11"/>
      <c r="C311" s="11"/>
      <c r="D311" s="24" t="s">
        <v>96</v>
      </c>
      <c r="E311" s="20">
        <v>56</v>
      </c>
      <c r="F311" s="12">
        <f t="shared" si="12"/>
        <v>8</v>
      </c>
      <c r="G311" s="13">
        <f t="shared" si="13"/>
        <v>90.83</v>
      </c>
      <c r="H311" s="15">
        <v>5086.4799999999996</v>
      </c>
      <c r="I311" s="15">
        <v>1362.52</v>
      </c>
      <c r="J311" s="15">
        <v>508.64</v>
      </c>
      <c r="K311" s="15">
        <v>508.64</v>
      </c>
      <c r="L311" s="15">
        <v>0</v>
      </c>
      <c r="M311" s="15">
        <v>0</v>
      </c>
      <c r="N311" s="15">
        <v>0</v>
      </c>
      <c r="O311" s="15">
        <v>0</v>
      </c>
      <c r="P311" s="7"/>
      <c r="Q311" s="7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  <c r="AI311" s="15"/>
      <c r="AJ311" s="15"/>
      <c r="AK311" s="15"/>
      <c r="AL311" s="15"/>
      <c r="AM311" s="15"/>
      <c r="AN311" s="15"/>
      <c r="AO311" s="15"/>
      <c r="AP311" s="15"/>
      <c r="AQ311" s="15"/>
      <c r="AR311" s="15"/>
      <c r="AS311" s="15"/>
      <c r="AT311" s="15"/>
      <c r="AU311" s="15"/>
      <c r="AV311" s="15"/>
      <c r="AW311" s="15"/>
      <c r="AX311" s="15"/>
      <c r="AY311" s="15"/>
      <c r="AZ311" s="15"/>
      <c r="BA311" s="15"/>
      <c r="BB311" s="15"/>
      <c r="BC311" s="15"/>
      <c r="BD311" s="15"/>
      <c r="BE311" s="15"/>
      <c r="BF311" s="15"/>
      <c r="BG311" s="15"/>
      <c r="BH311" s="28">
        <v>42483</v>
      </c>
      <c r="BI311" s="66">
        <v>42613</v>
      </c>
      <c r="BJ311" s="67">
        <f t="shared" si="14"/>
        <v>130</v>
      </c>
      <c r="BK311" s="86">
        <v>1</v>
      </c>
    </row>
    <row r="312" spans="1:63">
      <c r="A312" s="11">
        <v>5</v>
      </c>
      <c r="B312" s="11"/>
      <c r="C312" s="11"/>
      <c r="D312" s="24" t="s">
        <v>36</v>
      </c>
      <c r="E312" s="20">
        <v>56</v>
      </c>
      <c r="F312" s="12">
        <f t="shared" si="12"/>
        <v>8</v>
      </c>
      <c r="G312" s="13">
        <f t="shared" si="13"/>
        <v>132.57999999999998</v>
      </c>
      <c r="H312" s="15">
        <v>7424.48</v>
      </c>
      <c r="I312" s="15">
        <v>2386.4</v>
      </c>
      <c r="J312" s="15">
        <v>742.44</v>
      </c>
      <c r="K312" s="15">
        <v>742.44</v>
      </c>
      <c r="L312" s="15">
        <v>0</v>
      </c>
      <c r="M312" s="15">
        <v>0</v>
      </c>
      <c r="N312" s="15">
        <v>0</v>
      </c>
      <c r="O312" s="15">
        <v>1570</v>
      </c>
      <c r="P312" s="7"/>
      <c r="Q312" s="7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/>
      <c r="AK312" s="15"/>
      <c r="AL312" s="15"/>
      <c r="AM312" s="15"/>
      <c r="AN312" s="15"/>
      <c r="AO312" s="15"/>
      <c r="AP312" s="15"/>
      <c r="AQ312" s="15"/>
      <c r="AR312" s="15"/>
      <c r="AS312" s="15"/>
      <c r="AT312" s="15"/>
      <c r="AU312" s="15"/>
      <c r="AV312" s="15"/>
      <c r="AW312" s="15"/>
      <c r="AX312" s="15"/>
      <c r="AY312" s="15"/>
      <c r="AZ312" s="15"/>
      <c r="BA312" s="15"/>
      <c r="BB312" s="15"/>
      <c r="BC312" s="15"/>
      <c r="BD312" s="15"/>
      <c r="BE312" s="15"/>
      <c r="BF312" s="15"/>
      <c r="BG312" s="15"/>
      <c r="BH312" s="34">
        <v>41281</v>
      </c>
      <c r="BI312" s="66">
        <v>42613</v>
      </c>
      <c r="BJ312" s="67">
        <f t="shared" si="14"/>
        <v>1332</v>
      </c>
      <c r="BK312" s="86">
        <v>1</v>
      </c>
    </row>
    <row r="313" spans="1:63">
      <c r="A313" s="11">
        <v>5</v>
      </c>
      <c r="B313" s="11"/>
      <c r="C313" s="11"/>
      <c r="D313" s="24" t="s">
        <v>6</v>
      </c>
      <c r="E313" s="20">
        <v>56</v>
      </c>
      <c r="F313" s="12">
        <f t="shared" si="12"/>
        <v>8</v>
      </c>
      <c r="G313" s="13">
        <f t="shared" si="13"/>
        <v>129.97999999999999</v>
      </c>
      <c r="H313" s="15">
        <v>7278.88</v>
      </c>
      <c r="I313" s="15">
        <v>2339.56</v>
      </c>
      <c r="J313" s="15">
        <v>727.88</v>
      </c>
      <c r="K313" s="15">
        <v>727.88</v>
      </c>
      <c r="L313" s="15">
        <v>0</v>
      </c>
      <c r="M313" s="15">
        <v>0</v>
      </c>
      <c r="N313" s="15">
        <v>0</v>
      </c>
      <c r="O313" s="15">
        <v>1570</v>
      </c>
      <c r="P313" s="7"/>
      <c r="Q313" s="7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15"/>
      <c r="AI313" s="15"/>
      <c r="AJ313" s="15"/>
      <c r="AK313" s="15"/>
      <c r="AL313" s="15"/>
      <c r="AM313" s="15"/>
      <c r="AN313" s="15"/>
      <c r="AO313" s="15"/>
      <c r="AP313" s="15"/>
      <c r="AQ313" s="15"/>
      <c r="AR313" s="15"/>
      <c r="AS313" s="15"/>
      <c r="AT313" s="15"/>
      <c r="AU313" s="15"/>
      <c r="AV313" s="15"/>
      <c r="AW313" s="15"/>
      <c r="AX313" s="15"/>
      <c r="AY313" s="15"/>
      <c r="AZ313" s="15"/>
      <c r="BA313" s="15"/>
      <c r="BB313" s="15"/>
      <c r="BC313" s="15"/>
      <c r="BD313" s="15"/>
      <c r="BE313" s="15"/>
      <c r="BF313" s="15"/>
      <c r="BG313" s="15"/>
      <c r="BH313" s="16">
        <v>37789</v>
      </c>
      <c r="BI313" s="66">
        <v>42613</v>
      </c>
      <c r="BJ313" s="67">
        <f t="shared" si="14"/>
        <v>4824</v>
      </c>
      <c r="BK313" s="86">
        <v>1</v>
      </c>
    </row>
    <row r="314" spans="1:63">
      <c r="A314" s="11">
        <v>5</v>
      </c>
      <c r="B314" s="11"/>
      <c r="C314" s="11"/>
      <c r="D314" s="24" t="s">
        <v>38</v>
      </c>
      <c r="E314" s="20">
        <v>56</v>
      </c>
      <c r="F314" s="12">
        <f t="shared" si="12"/>
        <v>8</v>
      </c>
      <c r="G314" s="13">
        <f t="shared" si="13"/>
        <v>101.24</v>
      </c>
      <c r="H314" s="15">
        <v>5669.44</v>
      </c>
      <c r="I314" s="15">
        <v>1518.56</v>
      </c>
      <c r="J314" s="15">
        <v>566.91999999999996</v>
      </c>
      <c r="K314" s="15">
        <v>566.91999999999996</v>
      </c>
      <c r="L314" s="15">
        <v>0</v>
      </c>
      <c r="M314" s="15">
        <v>0</v>
      </c>
      <c r="N314" s="15">
        <v>0</v>
      </c>
      <c r="O314" s="15">
        <v>1570</v>
      </c>
      <c r="P314" s="7"/>
      <c r="Q314" s="7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  <c r="AK314" s="15"/>
      <c r="AL314" s="15"/>
      <c r="AM314" s="15"/>
      <c r="AN314" s="15"/>
      <c r="AO314" s="15"/>
      <c r="AP314" s="15"/>
      <c r="AQ314" s="15"/>
      <c r="AR314" s="15"/>
      <c r="AS314" s="15"/>
      <c r="AT314" s="15"/>
      <c r="AU314" s="15"/>
      <c r="AV314" s="15"/>
      <c r="AW314" s="15"/>
      <c r="AX314" s="15"/>
      <c r="AY314" s="15"/>
      <c r="AZ314" s="15"/>
      <c r="BA314" s="15"/>
      <c r="BB314" s="15"/>
      <c r="BC314" s="15"/>
      <c r="BD314" s="15"/>
      <c r="BE314" s="15"/>
      <c r="BF314" s="15"/>
      <c r="BG314" s="15"/>
      <c r="BH314" s="34">
        <v>41157</v>
      </c>
      <c r="BI314" s="66">
        <v>42613</v>
      </c>
      <c r="BJ314" s="67">
        <f t="shared" si="14"/>
        <v>1456</v>
      </c>
      <c r="BK314" s="86">
        <v>1</v>
      </c>
    </row>
    <row r="315" spans="1:63">
      <c r="A315" s="11">
        <v>5</v>
      </c>
      <c r="B315" s="11"/>
      <c r="C315" s="11"/>
      <c r="D315" s="24" t="s">
        <v>40</v>
      </c>
      <c r="E315" s="20">
        <v>56</v>
      </c>
      <c r="F315" s="12">
        <f t="shared" si="12"/>
        <v>8</v>
      </c>
      <c r="G315" s="13">
        <f t="shared" si="13"/>
        <v>340.86</v>
      </c>
      <c r="H315" s="15">
        <v>19088.16</v>
      </c>
      <c r="I315" s="15">
        <v>6135.44</v>
      </c>
      <c r="J315" s="15">
        <v>1908.8</v>
      </c>
      <c r="K315" s="15">
        <v>1908.8</v>
      </c>
      <c r="L315" s="15">
        <v>0</v>
      </c>
      <c r="M315" s="15">
        <v>0</v>
      </c>
      <c r="N315" s="15">
        <v>0</v>
      </c>
      <c r="O315" s="15">
        <v>1570</v>
      </c>
      <c r="P315" s="7"/>
      <c r="Q315" s="7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  <c r="AH315" s="15"/>
      <c r="AI315" s="15"/>
      <c r="AJ315" s="15"/>
      <c r="AK315" s="15"/>
      <c r="AL315" s="15"/>
      <c r="AM315" s="15"/>
      <c r="AN315" s="15"/>
      <c r="AO315" s="15"/>
      <c r="AP315" s="15"/>
      <c r="AQ315" s="15"/>
      <c r="AR315" s="15"/>
      <c r="AS315" s="15"/>
      <c r="AT315" s="15"/>
      <c r="AU315" s="15"/>
      <c r="AV315" s="15"/>
      <c r="AW315" s="15"/>
      <c r="AX315" s="15"/>
      <c r="AY315" s="15"/>
      <c r="AZ315" s="15"/>
      <c r="BA315" s="15"/>
      <c r="BB315" s="15"/>
      <c r="BC315" s="15"/>
      <c r="BD315" s="15"/>
      <c r="BE315" s="15"/>
      <c r="BF315" s="15"/>
      <c r="BG315" s="15"/>
      <c r="BH315" s="42">
        <v>37202</v>
      </c>
      <c r="BI315" s="66">
        <v>42613</v>
      </c>
      <c r="BJ315" s="67">
        <f t="shared" si="14"/>
        <v>5411</v>
      </c>
      <c r="BK315" s="86">
        <v>1</v>
      </c>
    </row>
    <row r="316" spans="1:63">
      <c r="A316" s="11">
        <v>5</v>
      </c>
      <c r="B316" s="11"/>
      <c r="C316" s="11"/>
      <c r="D316" s="24" t="s">
        <v>41</v>
      </c>
      <c r="E316" s="20">
        <v>56</v>
      </c>
      <c r="F316" s="12">
        <f t="shared" si="12"/>
        <v>8</v>
      </c>
      <c r="G316" s="13">
        <f t="shared" si="13"/>
        <v>141.91</v>
      </c>
      <c r="H316" s="15">
        <v>7946.96</v>
      </c>
      <c r="I316" s="15">
        <v>993.36</v>
      </c>
      <c r="J316" s="15">
        <v>794.68</v>
      </c>
      <c r="K316" s="15">
        <v>794.68</v>
      </c>
      <c r="L316" s="15">
        <v>0</v>
      </c>
      <c r="M316" s="15">
        <v>0</v>
      </c>
      <c r="N316" s="15">
        <v>0</v>
      </c>
      <c r="O316" s="15">
        <v>1535.6</v>
      </c>
      <c r="P316" s="7"/>
      <c r="Q316" s="7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15"/>
      <c r="AK316" s="15"/>
      <c r="AL316" s="15"/>
      <c r="AM316" s="15"/>
      <c r="AN316" s="15"/>
      <c r="AO316" s="15"/>
      <c r="AP316" s="15"/>
      <c r="AQ316" s="15"/>
      <c r="AR316" s="15"/>
      <c r="AS316" s="15"/>
      <c r="AT316" s="15"/>
      <c r="AU316" s="15"/>
      <c r="AV316" s="15"/>
      <c r="AW316" s="15"/>
      <c r="AX316" s="15"/>
      <c r="AY316" s="15"/>
      <c r="AZ316" s="15"/>
      <c r="BA316" s="15"/>
      <c r="BB316" s="15"/>
      <c r="BC316" s="15"/>
      <c r="BD316" s="15"/>
      <c r="BE316" s="15"/>
      <c r="BF316" s="15"/>
      <c r="BG316" s="15"/>
      <c r="BH316" s="16">
        <v>36392</v>
      </c>
      <c r="BI316" s="66">
        <v>42613</v>
      </c>
      <c r="BJ316" s="67">
        <f t="shared" si="14"/>
        <v>6221</v>
      </c>
      <c r="BK316" s="86">
        <v>1</v>
      </c>
    </row>
    <row r="317" spans="1:63">
      <c r="A317" s="11">
        <v>5</v>
      </c>
      <c r="B317" s="11"/>
      <c r="C317" s="11"/>
      <c r="D317" s="24" t="s">
        <v>42</v>
      </c>
      <c r="E317" s="20">
        <v>56</v>
      </c>
      <c r="F317" s="12">
        <f t="shared" si="12"/>
        <v>8</v>
      </c>
      <c r="G317" s="13">
        <f t="shared" si="13"/>
        <v>114.80999999999999</v>
      </c>
      <c r="H317" s="15">
        <v>6429.36</v>
      </c>
      <c r="I317" s="15">
        <v>0</v>
      </c>
      <c r="J317" s="15">
        <v>0</v>
      </c>
      <c r="K317" s="15">
        <v>0</v>
      </c>
      <c r="L317" s="15">
        <v>0</v>
      </c>
      <c r="M317" s="15">
        <v>0</v>
      </c>
      <c r="N317" s="15">
        <v>0</v>
      </c>
      <c r="O317" s="15">
        <v>1041.5999999999999</v>
      </c>
      <c r="P317" s="7"/>
      <c r="Q317" s="7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  <c r="AI317" s="15"/>
      <c r="AJ317" s="15"/>
      <c r="AK317" s="15"/>
      <c r="AL317" s="15"/>
      <c r="AM317" s="15"/>
      <c r="AN317" s="15"/>
      <c r="AO317" s="15"/>
      <c r="AP317" s="15"/>
      <c r="AQ317" s="15"/>
      <c r="AR317" s="15"/>
      <c r="AS317" s="15"/>
      <c r="AT317" s="15"/>
      <c r="AU317" s="15"/>
      <c r="AV317" s="15"/>
      <c r="AW317" s="15"/>
      <c r="AX317" s="15"/>
      <c r="AY317" s="15"/>
      <c r="AZ317" s="15"/>
      <c r="BA317" s="15"/>
      <c r="BB317" s="15"/>
      <c r="BC317" s="15"/>
      <c r="BD317" s="15"/>
      <c r="BE317" s="15"/>
      <c r="BF317" s="15"/>
      <c r="BG317" s="15"/>
      <c r="BH317" s="28">
        <v>42044</v>
      </c>
      <c r="BI317" s="66">
        <v>42613</v>
      </c>
      <c r="BJ317" s="67">
        <f t="shared" si="14"/>
        <v>569</v>
      </c>
      <c r="BK317" s="86">
        <v>1</v>
      </c>
    </row>
    <row r="318" spans="1:63">
      <c r="A318" s="11">
        <v>5</v>
      </c>
      <c r="B318" s="11"/>
      <c r="C318" s="11"/>
      <c r="D318" s="24" t="s">
        <v>88</v>
      </c>
      <c r="E318" s="20">
        <v>56</v>
      </c>
      <c r="F318" s="12">
        <f t="shared" si="12"/>
        <v>8</v>
      </c>
      <c r="G318" s="13">
        <f t="shared" si="13"/>
        <v>90.83</v>
      </c>
      <c r="H318" s="15">
        <v>5086.4799999999996</v>
      </c>
      <c r="I318" s="15">
        <v>1362.52</v>
      </c>
      <c r="J318" s="15">
        <v>508.64</v>
      </c>
      <c r="K318" s="15">
        <v>508.64</v>
      </c>
      <c r="L318" s="15">
        <v>0</v>
      </c>
      <c r="M318" s="15">
        <v>0</v>
      </c>
      <c r="N318" s="15">
        <v>0</v>
      </c>
      <c r="O318" s="15">
        <v>0</v>
      </c>
      <c r="P318" s="7"/>
      <c r="Q318" s="7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  <c r="AJ318" s="15"/>
      <c r="AK318" s="15"/>
      <c r="AL318" s="15"/>
      <c r="AM318" s="15"/>
      <c r="AN318" s="15"/>
      <c r="AO318" s="15"/>
      <c r="AP318" s="15"/>
      <c r="AQ318" s="15"/>
      <c r="AR318" s="15"/>
      <c r="AS318" s="15"/>
      <c r="AT318" s="15"/>
      <c r="AU318" s="15"/>
      <c r="AV318" s="15"/>
      <c r="AW318" s="15"/>
      <c r="AX318" s="15"/>
      <c r="AY318" s="15"/>
      <c r="AZ318" s="15"/>
      <c r="BA318" s="15"/>
      <c r="BB318" s="15"/>
      <c r="BC318" s="15"/>
      <c r="BD318" s="15"/>
      <c r="BE318" s="15"/>
      <c r="BF318" s="15"/>
      <c r="BG318" s="15"/>
      <c r="BH318" s="28">
        <v>42465</v>
      </c>
      <c r="BI318" s="66">
        <v>42613</v>
      </c>
      <c r="BJ318" s="67">
        <f t="shared" si="14"/>
        <v>148</v>
      </c>
      <c r="BK318" s="86">
        <v>1</v>
      </c>
    </row>
    <row r="319" spans="1:63">
      <c r="A319" s="11">
        <v>5</v>
      </c>
      <c r="B319" s="11"/>
      <c r="C319" s="11"/>
      <c r="D319" s="24" t="s">
        <v>27</v>
      </c>
      <c r="E319" s="20">
        <v>56</v>
      </c>
      <c r="F319" s="12">
        <f t="shared" si="12"/>
        <v>8</v>
      </c>
      <c r="G319" s="13">
        <f t="shared" si="13"/>
        <v>193.65</v>
      </c>
      <c r="H319" s="15">
        <v>10844.4</v>
      </c>
      <c r="I319" s="15">
        <v>0</v>
      </c>
      <c r="J319" s="15">
        <v>1084.48</v>
      </c>
      <c r="K319" s="15">
        <v>1084.48</v>
      </c>
      <c r="L319" s="15">
        <v>0</v>
      </c>
      <c r="M319" s="15">
        <v>0</v>
      </c>
      <c r="N319" s="15">
        <v>0</v>
      </c>
      <c r="O319" s="15">
        <v>1570</v>
      </c>
      <c r="P319" s="7"/>
      <c r="Q319" s="7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  <c r="AH319" s="15"/>
      <c r="AI319" s="15"/>
      <c r="AJ319" s="15"/>
      <c r="AK319" s="15"/>
      <c r="AL319" s="15"/>
      <c r="AM319" s="15"/>
      <c r="AN319" s="15"/>
      <c r="AO319" s="15"/>
      <c r="AP319" s="15"/>
      <c r="AQ319" s="15"/>
      <c r="AR319" s="15"/>
      <c r="AS319" s="15"/>
      <c r="AT319" s="15"/>
      <c r="AU319" s="15"/>
      <c r="AV319" s="15"/>
      <c r="AW319" s="15"/>
      <c r="AX319" s="15"/>
      <c r="AY319" s="15"/>
      <c r="AZ319" s="15"/>
      <c r="BA319" s="15"/>
      <c r="BB319" s="15"/>
      <c r="BC319" s="15"/>
      <c r="BD319" s="15"/>
      <c r="BE319" s="15"/>
      <c r="BF319" s="15"/>
      <c r="BG319" s="15"/>
      <c r="BH319" s="34">
        <v>41491</v>
      </c>
      <c r="BI319" s="66">
        <v>42613</v>
      </c>
      <c r="BJ319" s="67">
        <f t="shared" si="14"/>
        <v>1122</v>
      </c>
      <c r="BK319" s="86">
        <v>1</v>
      </c>
    </row>
    <row r="320" spans="1:63">
      <c r="A320" s="11">
        <v>5</v>
      </c>
      <c r="B320" s="11"/>
      <c r="C320" s="11"/>
      <c r="D320" s="24" t="s">
        <v>28</v>
      </c>
      <c r="E320" s="20">
        <v>56</v>
      </c>
      <c r="F320" s="12">
        <f t="shared" si="12"/>
        <v>8</v>
      </c>
      <c r="G320" s="13">
        <f t="shared" si="13"/>
        <v>205.17000000000002</v>
      </c>
      <c r="H320" s="15">
        <v>11489.52</v>
      </c>
      <c r="I320" s="15">
        <v>820.68</v>
      </c>
      <c r="J320" s="15">
        <v>1148.96</v>
      </c>
      <c r="K320" s="15">
        <v>1148.96</v>
      </c>
      <c r="L320" s="15">
        <v>0</v>
      </c>
      <c r="M320" s="15">
        <v>0</v>
      </c>
      <c r="N320" s="15">
        <v>0</v>
      </c>
      <c r="O320" s="15">
        <v>1434</v>
      </c>
      <c r="P320" s="7"/>
      <c r="Q320" s="7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  <c r="AJ320" s="15"/>
      <c r="AK320" s="15"/>
      <c r="AL320" s="15"/>
      <c r="AM320" s="15"/>
      <c r="AN320" s="15"/>
      <c r="AO320" s="15"/>
      <c r="AP320" s="15"/>
      <c r="AQ320" s="15"/>
      <c r="AR320" s="15"/>
      <c r="AS320" s="15"/>
      <c r="AT320" s="15"/>
      <c r="AU320" s="15"/>
      <c r="AV320" s="15"/>
      <c r="AW320" s="15"/>
      <c r="AX320" s="15"/>
      <c r="AY320" s="15"/>
      <c r="AZ320" s="15"/>
      <c r="BA320" s="15"/>
      <c r="BB320" s="15"/>
      <c r="BC320" s="15"/>
      <c r="BD320" s="15"/>
      <c r="BE320" s="15"/>
      <c r="BF320" s="15"/>
      <c r="BG320" s="15"/>
      <c r="BH320" s="34">
        <v>41396</v>
      </c>
      <c r="BI320" s="66">
        <v>42613</v>
      </c>
      <c r="BJ320" s="67">
        <f t="shared" si="14"/>
        <v>1217</v>
      </c>
      <c r="BK320" s="86">
        <v>1</v>
      </c>
    </row>
    <row r="321" spans="1:63">
      <c r="A321" s="11">
        <v>5</v>
      </c>
      <c r="B321" s="11"/>
      <c r="C321" s="11"/>
      <c r="D321" s="24" t="s">
        <v>15</v>
      </c>
      <c r="E321" s="20">
        <v>56</v>
      </c>
      <c r="F321" s="12">
        <f t="shared" si="12"/>
        <v>8</v>
      </c>
      <c r="G321" s="13">
        <f t="shared" si="13"/>
        <v>142.52000000000001</v>
      </c>
      <c r="H321" s="15">
        <v>7981.12</v>
      </c>
      <c r="I321" s="15">
        <v>2280.4</v>
      </c>
      <c r="J321" s="15">
        <v>798.12</v>
      </c>
      <c r="K321" s="15">
        <v>798.12</v>
      </c>
      <c r="L321" s="15">
        <v>0</v>
      </c>
      <c r="M321" s="15">
        <v>0</v>
      </c>
      <c r="N321" s="15">
        <v>0</v>
      </c>
      <c r="O321" s="15">
        <v>1570</v>
      </c>
      <c r="P321" s="7"/>
      <c r="Q321" s="7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  <c r="AI321" s="15"/>
      <c r="AJ321" s="15"/>
      <c r="AK321" s="15"/>
      <c r="AL321" s="15"/>
      <c r="AM321" s="15"/>
      <c r="AN321" s="15"/>
      <c r="AO321" s="15"/>
      <c r="AP321" s="15"/>
      <c r="AQ321" s="15"/>
      <c r="AR321" s="15"/>
      <c r="AS321" s="15"/>
      <c r="AT321" s="15"/>
      <c r="AU321" s="15"/>
      <c r="AV321" s="15"/>
      <c r="AW321" s="15"/>
      <c r="AX321" s="15"/>
      <c r="AY321" s="15"/>
      <c r="AZ321" s="15"/>
      <c r="BA321" s="15"/>
      <c r="BB321" s="15"/>
      <c r="BC321" s="15"/>
      <c r="BD321" s="15"/>
      <c r="BE321" s="15"/>
      <c r="BF321" s="15"/>
      <c r="BG321" s="15"/>
      <c r="BH321" s="16">
        <v>33584</v>
      </c>
      <c r="BI321" s="66">
        <v>42613</v>
      </c>
      <c r="BJ321" s="67">
        <f t="shared" si="14"/>
        <v>9029</v>
      </c>
      <c r="BK321" s="86">
        <v>1</v>
      </c>
    </row>
    <row r="322" spans="1:63">
      <c r="A322" s="11">
        <v>5</v>
      </c>
      <c r="B322" s="11"/>
      <c r="C322" s="11"/>
      <c r="D322" s="24" t="s">
        <v>75</v>
      </c>
      <c r="E322" s="20">
        <v>55</v>
      </c>
      <c r="F322" s="12">
        <f t="shared" si="12"/>
        <v>7.8571428571428568</v>
      </c>
      <c r="G322" s="13">
        <f t="shared" si="13"/>
        <v>133.94999999999999</v>
      </c>
      <c r="H322" s="15">
        <v>7367.25</v>
      </c>
      <c r="I322" s="15">
        <v>0</v>
      </c>
      <c r="J322" s="15">
        <v>750.08</v>
      </c>
      <c r="K322" s="15">
        <v>750.08</v>
      </c>
      <c r="L322" s="15">
        <v>0</v>
      </c>
      <c r="M322" s="15">
        <v>0</v>
      </c>
      <c r="N322" s="15">
        <v>0</v>
      </c>
      <c r="O322" s="15">
        <v>1376</v>
      </c>
      <c r="P322" s="7"/>
      <c r="Q322" s="7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  <c r="AK322" s="15"/>
      <c r="AL322" s="15"/>
      <c r="AM322" s="15"/>
      <c r="AN322" s="15"/>
      <c r="AO322" s="15"/>
      <c r="AP322" s="15"/>
      <c r="AQ322" s="15"/>
      <c r="AR322" s="15"/>
      <c r="AS322" s="15"/>
      <c r="AT322" s="15"/>
      <c r="AU322" s="15"/>
      <c r="AV322" s="15"/>
      <c r="AW322" s="15"/>
      <c r="AX322" s="15"/>
      <c r="AY322" s="15"/>
      <c r="AZ322" s="15"/>
      <c r="BA322" s="15"/>
      <c r="BB322" s="15"/>
      <c r="BC322" s="15"/>
      <c r="BD322" s="15"/>
      <c r="BE322" s="15"/>
      <c r="BF322" s="15"/>
      <c r="BG322" s="15"/>
      <c r="BH322" s="28">
        <v>42191</v>
      </c>
      <c r="BI322" s="66">
        <v>42613</v>
      </c>
      <c r="BJ322" s="67">
        <f t="shared" si="14"/>
        <v>422</v>
      </c>
      <c r="BK322" s="86">
        <v>1</v>
      </c>
    </row>
    <row r="323" spans="1:63">
      <c r="A323" s="11">
        <v>5</v>
      </c>
      <c r="B323" s="11"/>
      <c r="C323" s="11"/>
      <c r="D323" s="24" t="s">
        <v>16</v>
      </c>
      <c r="E323" s="20">
        <v>56</v>
      </c>
      <c r="F323" s="12">
        <f t="shared" si="12"/>
        <v>8</v>
      </c>
      <c r="G323" s="13">
        <f t="shared" si="13"/>
        <v>90.460000000000008</v>
      </c>
      <c r="H323" s="15">
        <v>5065.76</v>
      </c>
      <c r="I323" s="15">
        <v>1356.88</v>
      </c>
      <c r="J323" s="15">
        <v>506.56</v>
      </c>
      <c r="K323" s="15">
        <v>506.56</v>
      </c>
      <c r="L323" s="15">
        <v>0</v>
      </c>
      <c r="M323" s="15">
        <v>0</v>
      </c>
      <c r="N323" s="15">
        <v>645</v>
      </c>
      <c r="O323" s="15">
        <v>1570</v>
      </c>
      <c r="P323" s="7"/>
      <c r="Q323" s="7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  <c r="AH323" s="15"/>
      <c r="AI323" s="15"/>
      <c r="AJ323" s="15"/>
      <c r="AK323" s="15"/>
      <c r="AL323" s="15"/>
      <c r="AM323" s="15"/>
      <c r="AN323" s="15"/>
      <c r="AO323" s="15"/>
      <c r="AP323" s="15"/>
      <c r="AQ323" s="15"/>
      <c r="AR323" s="15"/>
      <c r="AS323" s="15"/>
      <c r="AT323" s="15"/>
      <c r="AU323" s="15"/>
      <c r="AV323" s="15"/>
      <c r="AW323" s="15"/>
      <c r="AX323" s="15"/>
      <c r="AY323" s="15"/>
      <c r="AZ323" s="15"/>
      <c r="BA323" s="15"/>
      <c r="BB323" s="15"/>
      <c r="BC323" s="15"/>
      <c r="BD323" s="15"/>
      <c r="BE323" s="15"/>
      <c r="BF323" s="15"/>
      <c r="BG323" s="15"/>
      <c r="BH323" s="16">
        <v>37865</v>
      </c>
      <c r="BI323" s="66">
        <v>42613</v>
      </c>
      <c r="BJ323" s="67">
        <f t="shared" si="14"/>
        <v>4748</v>
      </c>
      <c r="BK323" s="86">
        <v>1</v>
      </c>
    </row>
    <row r="324" spans="1:63">
      <c r="A324" s="11">
        <v>5</v>
      </c>
      <c r="B324" s="11"/>
      <c r="C324" s="11"/>
      <c r="D324" s="24" t="s">
        <v>24</v>
      </c>
      <c r="E324" s="20">
        <v>56</v>
      </c>
      <c r="F324" s="12">
        <f t="shared" si="12"/>
        <v>8</v>
      </c>
      <c r="G324" s="13">
        <f t="shared" si="13"/>
        <v>374</v>
      </c>
      <c r="H324" s="15">
        <v>20944</v>
      </c>
      <c r="I324" s="15">
        <v>0</v>
      </c>
      <c r="J324" s="15">
        <v>0</v>
      </c>
      <c r="K324" s="15">
        <v>0</v>
      </c>
      <c r="L324" s="15">
        <v>0</v>
      </c>
      <c r="M324" s="15">
        <v>0</v>
      </c>
      <c r="N324" s="15">
        <v>0</v>
      </c>
      <c r="O324" s="15">
        <v>0</v>
      </c>
      <c r="P324" s="7"/>
      <c r="Q324" s="7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  <c r="AJ324" s="15"/>
      <c r="AK324" s="15"/>
      <c r="AL324" s="15"/>
      <c r="AM324" s="15"/>
      <c r="AN324" s="15"/>
      <c r="AO324" s="15"/>
      <c r="AP324" s="15"/>
      <c r="AQ324" s="15"/>
      <c r="AR324" s="15"/>
      <c r="AS324" s="15"/>
      <c r="AT324" s="15"/>
      <c r="AU324" s="15"/>
      <c r="AV324" s="15"/>
      <c r="AW324" s="15"/>
      <c r="AX324" s="15"/>
      <c r="AY324" s="15"/>
      <c r="AZ324" s="15"/>
      <c r="BA324" s="15"/>
      <c r="BB324" s="15"/>
      <c r="BC324" s="15"/>
      <c r="BD324" s="15"/>
      <c r="BE324" s="15"/>
      <c r="BF324" s="15"/>
      <c r="BG324" s="15"/>
      <c r="BH324" s="34">
        <v>40685</v>
      </c>
      <c r="BI324" s="66">
        <v>42613</v>
      </c>
      <c r="BJ324" s="67">
        <f t="shared" si="14"/>
        <v>1928</v>
      </c>
      <c r="BK324" s="86">
        <v>1</v>
      </c>
    </row>
    <row r="325" spans="1:63">
      <c r="A325" s="11">
        <v>5</v>
      </c>
      <c r="B325" s="11"/>
      <c r="C325" s="11"/>
      <c r="D325" s="24" t="s">
        <v>45</v>
      </c>
      <c r="E325" s="20">
        <v>56</v>
      </c>
      <c r="F325" s="12">
        <f t="shared" ref="F325:F388" si="15">+E325/7</f>
        <v>8</v>
      </c>
      <c r="G325" s="13">
        <f t="shared" ref="G325:G388" si="16">+H325/E325</f>
        <v>133.94999999999999</v>
      </c>
      <c r="H325" s="15">
        <v>7501.2</v>
      </c>
      <c r="I325" s="15">
        <v>267.88</v>
      </c>
      <c r="J325" s="15">
        <v>750.08</v>
      </c>
      <c r="K325" s="15">
        <v>750.08</v>
      </c>
      <c r="L325" s="15">
        <v>0</v>
      </c>
      <c r="M325" s="15">
        <v>0</v>
      </c>
      <c r="N325" s="15">
        <v>0</v>
      </c>
      <c r="O325" s="15">
        <v>1558</v>
      </c>
      <c r="P325" s="7"/>
      <c r="Q325" s="7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  <c r="AH325" s="15"/>
      <c r="AI325" s="15"/>
      <c r="AJ325" s="15"/>
      <c r="AK325" s="15"/>
      <c r="AL325" s="15"/>
      <c r="AM325" s="15"/>
      <c r="AN325" s="15"/>
      <c r="AO325" s="15"/>
      <c r="AP325" s="15"/>
      <c r="AQ325" s="15"/>
      <c r="AR325" s="15"/>
      <c r="AS325" s="15"/>
      <c r="AT325" s="15"/>
      <c r="AU325" s="15"/>
      <c r="AV325" s="15"/>
      <c r="AW325" s="15"/>
      <c r="AX325" s="15"/>
      <c r="AY325" s="15"/>
      <c r="AZ325" s="15"/>
      <c r="BA325" s="15"/>
      <c r="BB325" s="15"/>
      <c r="BC325" s="15"/>
      <c r="BD325" s="15"/>
      <c r="BE325" s="15"/>
      <c r="BF325" s="15"/>
      <c r="BG325" s="15"/>
      <c r="BH325" s="28">
        <v>42047</v>
      </c>
      <c r="BI325" s="66">
        <v>42613</v>
      </c>
      <c r="BJ325" s="67">
        <f t="shared" ref="BJ325:BJ388" si="17">+BI325-BH325</f>
        <v>566</v>
      </c>
      <c r="BK325" s="86">
        <v>1</v>
      </c>
    </row>
    <row r="326" spans="1:63">
      <c r="A326" s="11">
        <v>5</v>
      </c>
      <c r="B326" s="11"/>
      <c r="C326" s="11"/>
      <c r="D326" s="24" t="s">
        <v>17</v>
      </c>
      <c r="E326" s="20">
        <v>54</v>
      </c>
      <c r="F326" s="12">
        <f t="shared" si="15"/>
        <v>7.7142857142857144</v>
      </c>
      <c r="G326" s="13">
        <f t="shared" si="16"/>
        <v>134.19</v>
      </c>
      <c r="H326" s="15">
        <v>7246.26</v>
      </c>
      <c r="I326" s="15">
        <v>2349.5500000000002</v>
      </c>
      <c r="J326" s="15">
        <v>751.44</v>
      </c>
      <c r="K326" s="15">
        <v>751.44</v>
      </c>
      <c r="L326" s="15">
        <v>0</v>
      </c>
      <c r="M326" s="15">
        <v>0</v>
      </c>
      <c r="N326" s="15">
        <v>0</v>
      </c>
      <c r="O326" s="15">
        <v>1570</v>
      </c>
      <c r="P326" s="7"/>
      <c r="Q326" s="7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  <c r="AK326" s="15"/>
      <c r="AL326" s="15"/>
      <c r="AM326" s="15"/>
      <c r="AN326" s="15"/>
      <c r="AO326" s="15"/>
      <c r="AP326" s="15"/>
      <c r="AQ326" s="15"/>
      <c r="AR326" s="15"/>
      <c r="AS326" s="15"/>
      <c r="AT326" s="15"/>
      <c r="AU326" s="15"/>
      <c r="AV326" s="15"/>
      <c r="AW326" s="15"/>
      <c r="AX326" s="15"/>
      <c r="AY326" s="15"/>
      <c r="AZ326" s="15"/>
      <c r="BA326" s="15"/>
      <c r="BB326" s="15"/>
      <c r="BC326" s="15"/>
      <c r="BD326" s="15"/>
      <c r="BE326" s="15"/>
      <c r="BF326" s="15"/>
      <c r="BG326" s="15"/>
      <c r="BH326" s="16">
        <v>39066</v>
      </c>
      <c r="BI326" s="66">
        <v>42613</v>
      </c>
      <c r="BJ326" s="67">
        <f t="shared" si="17"/>
        <v>3547</v>
      </c>
      <c r="BK326" s="86">
        <v>1</v>
      </c>
    </row>
    <row r="327" spans="1:63">
      <c r="A327" s="11">
        <v>5</v>
      </c>
      <c r="B327" s="11"/>
      <c r="C327" s="11"/>
      <c r="D327" s="24" t="s">
        <v>7</v>
      </c>
      <c r="E327" s="20">
        <v>56</v>
      </c>
      <c r="F327" s="12">
        <f t="shared" si="15"/>
        <v>8</v>
      </c>
      <c r="G327" s="13">
        <f t="shared" si="16"/>
        <v>105.91</v>
      </c>
      <c r="H327" s="15">
        <v>5930.96</v>
      </c>
      <c r="I327" s="15">
        <v>1617.36</v>
      </c>
      <c r="J327" s="15">
        <v>503.16</v>
      </c>
      <c r="K327" s="15">
        <v>503.16</v>
      </c>
      <c r="L327" s="15">
        <v>0</v>
      </c>
      <c r="M327" s="15">
        <v>0</v>
      </c>
      <c r="N327" s="15">
        <v>0</v>
      </c>
      <c r="O327" s="15">
        <v>1570</v>
      </c>
      <c r="P327" s="7"/>
      <c r="Q327" s="7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  <c r="AI327" s="15"/>
      <c r="AJ327" s="15"/>
      <c r="AK327" s="15"/>
      <c r="AL327" s="15"/>
      <c r="AM327" s="15"/>
      <c r="AN327" s="15"/>
      <c r="AO327" s="15"/>
      <c r="AP327" s="15"/>
      <c r="AQ327" s="15"/>
      <c r="AR327" s="15"/>
      <c r="AS327" s="15"/>
      <c r="AT327" s="15"/>
      <c r="AU327" s="15"/>
      <c r="AV327" s="15"/>
      <c r="AW327" s="15"/>
      <c r="AX327" s="15"/>
      <c r="AY327" s="15"/>
      <c r="AZ327" s="15"/>
      <c r="BA327" s="15"/>
      <c r="BB327" s="15"/>
      <c r="BC327" s="15"/>
      <c r="BD327" s="15"/>
      <c r="BE327" s="15"/>
      <c r="BF327" s="15"/>
      <c r="BG327" s="15"/>
      <c r="BH327" s="44">
        <v>33193</v>
      </c>
      <c r="BI327" s="66">
        <v>42613</v>
      </c>
      <c r="BJ327" s="67">
        <f t="shared" si="17"/>
        <v>9420</v>
      </c>
      <c r="BK327" s="86"/>
    </row>
    <row r="328" spans="1:63">
      <c r="A328" s="11">
        <v>5</v>
      </c>
      <c r="B328" s="11"/>
      <c r="C328" s="11"/>
      <c r="D328" s="24" t="s">
        <v>97</v>
      </c>
      <c r="E328" s="20">
        <v>28</v>
      </c>
      <c r="F328" s="12">
        <f t="shared" si="15"/>
        <v>4</v>
      </c>
      <c r="G328" s="13">
        <f t="shared" si="16"/>
        <v>190.21785714285716</v>
      </c>
      <c r="H328" s="15">
        <v>5326.1</v>
      </c>
      <c r="I328" s="15">
        <v>0</v>
      </c>
      <c r="J328" s="15">
        <v>426.86</v>
      </c>
      <c r="K328" s="15">
        <v>426.86</v>
      </c>
      <c r="L328" s="15">
        <v>723.16</v>
      </c>
      <c r="M328" s="15">
        <v>1807.89</v>
      </c>
      <c r="N328" s="15">
        <v>180.79</v>
      </c>
      <c r="O328" s="15">
        <v>800</v>
      </c>
      <c r="P328" s="7"/>
      <c r="Q328" s="7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5"/>
      <c r="AK328" s="15"/>
      <c r="AL328" s="15"/>
      <c r="AM328" s="15"/>
      <c r="AN328" s="15"/>
      <c r="AO328" s="15"/>
      <c r="AP328" s="15"/>
      <c r="AQ328" s="15"/>
      <c r="AR328" s="15"/>
      <c r="AS328" s="15"/>
      <c r="AT328" s="15"/>
      <c r="AU328" s="15"/>
      <c r="AV328" s="15"/>
      <c r="AW328" s="15"/>
      <c r="AX328" s="15"/>
      <c r="AY328" s="15"/>
      <c r="AZ328" s="15"/>
      <c r="BA328" s="15"/>
      <c r="BB328" s="15"/>
      <c r="BC328" s="15"/>
      <c r="BD328" s="15"/>
      <c r="BE328" s="15"/>
      <c r="BF328" s="15"/>
      <c r="BG328" s="15"/>
      <c r="BH328" s="28">
        <v>42408</v>
      </c>
      <c r="BI328" s="66">
        <v>42613</v>
      </c>
      <c r="BJ328" s="67">
        <f t="shared" si="17"/>
        <v>205</v>
      </c>
      <c r="BK328" s="86"/>
    </row>
    <row r="329" spans="1:63">
      <c r="A329" s="11">
        <v>5</v>
      </c>
      <c r="B329" s="11"/>
      <c r="C329" s="11"/>
      <c r="D329" s="24" t="s">
        <v>30</v>
      </c>
      <c r="E329" s="20">
        <v>56</v>
      </c>
      <c r="F329" s="12">
        <f t="shared" si="15"/>
        <v>8</v>
      </c>
      <c r="G329" s="13">
        <f t="shared" si="16"/>
        <v>143.01500000000001</v>
      </c>
      <c r="H329" s="15">
        <v>8008.84</v>
      </c>
      <c r="I329" s="15">
        <v>552.54</v>
      </c>
      <c r="J329" s="15">
        <v>309.42</v>
      </c>
      <c r="K329" s="15">
        <v>309.42</v>
      </c>
      <c r="L329" s="15">
        <v>0</v>
      </c>
      <c r="M329" s="15">
        <v>0</v>
      </c>
      <c r="N329" s="15">
        <v>0</v>
      </c>
      <c r="O329" s="15">
        <v>985</v>
      </c>
      <c r="P329" s="7"/>
      <c r="Q329" s="7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  <c r="AI329" s="15"/>
      <c r="AJ329" s="15"/>
      <c r="AK329" s="15"/>
      <c r="AL329" s="15"/>
      <c r="AM329" s="15"/>
      <c r="AN329" s="15"/>
      <c r="AO329" s="15"/>
      <c r="AP329" s="15"/>
      <c r="AQ329" s="15"/>
      <c r="AR329" s="15"/>
      <c r="AS329" s="15"/>
      <c r="AT329" s="15"/>
      <c r="AU329" s="15"/>
      <c r="AV329" s="15"/>
      <c r="AW329" s="15"/>
      <c r="AX329" s="15"/>
      <c r="AY329" s="15"/>
      <c r="AZ329" s="15"/>
      <c r="BA329" s="15"/>
      <c r="BB329" s="15"/>
      <c r="BC329" s="15"/>
      <c r="BD329" s="15"/>
      <c r="BE329" s="15"/>
      <c r="BF329" s="15"/>
      <c r="BG329" s="15"/>
      <c r="BH329" s="34">
        <v>41382</v>
      </c>
      <c r="BI329" s="66">
        <v>42613</v>
      </c>
      <c r="BJ329" s="67">
        <f t="shared" si="17"/>
        <v>1231</v>
      </c>
      <c r="BK329" s="86"/>
    </row>
    <row r="330" spans="1:63">
      <c r="A330" s="11">
        <v>5</v>
      </c>
      <c r="B330" s="11"/>
      <c r="C330" s="11"/>
      <c r="D330" s="24" t="s">
        <v>46</v>
      </c>
      <c r="E330" s="20">
        <v>56</v>
      </c>
      <c r="F330" s="12">
        <f t="shared" si="15"/>
        <v>8</v>
      </c>
      <c r="G330" s="13">
        <f t="shared" si="16"/>
        <v>107.45</v>
      </c>
      <c r="H330" s="15">
        <v>6017.2</v>
      </c>
      <c r="I330" s="15">
        <v>0</v>
      </c>
      <c r="J330" s="15">
        <v>0</v>
      </c>
      <c r="K330" s="15">
        <v>0</v>
      </c>
      <c r="L330" s="15">
        <v>0</v>
      </c>
      <c r="M330" s="15">
        <v>0</v>
      </c>
      <c r="N330" s="15">
        <v>0</v>
      </c>
      <c r="O330" s="15">
        <v>1524</v>
      </c>
      <c r="P330" s="7"/>
      <c r="Q330" s="7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  <c r="AK330" s="15"/>
      <c r="AL330" s="15"/>
      <c r="AM330" s="15"/>
      <c r="AN330" s="15"/>
      <c r="AO330" s="15"/>
      <c r="AP330" s="15"/>
      <c r="AQ330" s="15"/>
      <c r="AR330" s="15"/>
      <c r="AS330" s="15"/>
      <c r="AT330" s="15"/>
      <c r="AU330" s="15"/>
      <c r="AV330" s="15"/>
      <c r="AW330" s="15"/>
      <c r="AX330" s="15"/>
      <c r="AY330" s="15"/>
      <c r="AZ330" s="15"/>
      <c r="BA330" s="15"/>
      <c r="BB330" s="15"/>
      <c r="BC330" s="15"/>
      <c r="BD330" s="15"/>
      <c r="BE330" s="15"/>
      <c r="BF330" s="15"/>
      <c r="BG330" s="15"/>
      <c r="BH330" s="34">
        <v>41703</v>
      </c>
      <c r="BI330" s="66">
        <v>42613</v>
      </c>
      <c r="BJ330" s="67">
        <f t="shared" si="17"/>
        <v>910</v>
      </c>
      <c r="BK330" s="86"/>
    </row>
    <row r="331" spans="1:63">
      <c r="A331" s="11">
        <v>5</v>
      </c>
      <c r="B331" s="11"/>
      <c r="C331" s="11"/>
      <c r="D331" s="24" t="s">
        <v>47</v>
      </c>
      <c r="E331" s="20">
        <v>56</v>
      </c>
      <c r="F331" s="12">
        <f t="shared" si="15"/>
        <v>8</v>
      </c>
      <c r="G331" s="13">
        <f t="shared" si="16"/>
        <v>116.72</v>
      </c>
      <c r="H331" s="15">
        <v>6536.32</v>
      </c>
      <c r="I331" s="15">
        <v>0</v>
      </c>
      <c r="J331" s="15">
        <v>653.67999999999995</v>
      </c>
      <c r="K331" s="15">
        <v>653.67999999999995</v>
      </c>
      <c r="L331" s="15">
        <v>0</v>
      </c>
      <c r="M331" s="15">
        <v>0</v>
      </c>
      <c r="N331" s="15">
        <v>0</v>
      </c>
      <c r="O331" s="15">
        <v>173.6</v>
      </c>
      <c r="P331" s="7"/>
      <c r="Q331" s="7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  <c r="AI331" s="15"/>
      <c r="AJ331" s="15"/>
      <c r="AK331" s="15"/>
      <c r="AL331" s="15"/>
      <c r="AM331" s="15"/>
      <c r="AN331" s="15"/>
      <c r="AO331" s="15"/>
      <c r="AP331" s="15"/>
      <c r="AQ331" s="15"/>
      <c r="AR331" s="15"/>
      <c r="AS331" s="15"/>
      <c r="AT331" s="15"/>
      <c r="AU331" s="15"/>
      <c r="AV331" s="15"/>
      <c r="AW331" s="15"/>
      <c r="AX331" s="15"/>
      <c r="AY331" s="15"/>
      <c r="AZ331" s="15"/>
      <c r="BA331" s="15"/>
      <c r="BB331" s="15"/>
      <c r="BC331" s="15"/>
      <c r="BD331" s="15"/>
      <c r="BE331" s="15"/>
      <c r="BF331" s="15"/>
      <c r="BG331" s="15"/>
      <c r="BH331" s="28">
        <v>41841</v>
      </c>
      <c r="BI331" s="66">
        <v>42613</v>
      </c>
      <c r="BJ331" s="67">
        <f t="shared" si="17"/>
        <v>772</v>
      </c>
      <c r="BK331" s="86"/>
    </row>
    <row r="332" spans="1:63">
      <c r="A332" s="11">
        <v>5</v>
      </c>
      <c r="B332" s="11"/>
      <c r="C332" s="11"/>
      <c r="D332" s="24" t="s">
        <v>98</v>
      </c>
      <c r="E332" s="20">
        <v>56</v>
      </c>
      <c r="F332" s="12">
        <f t="shared" si="15"/>
        <v>8</v>
      </c>
      <c r="G332" s="13">
        <f t="shared" si="16"/>
        <v>22.7075</v>
      </c>
      <c r="H332" s="15">
        <v>1271.6199999999999</v>
      </c>
      <c r="I332" s="15">
        <v>133</v>
      </c>
      <c r="J332" s="15">
        <v>127.16</v>
      </c>
      <c r="K332" s="15">
        <v>127.16</v>
      </c>
      <c r="L332" s="15">
        <v>0</v>
      </c>
      <c r="M332" s="15">
        <v>0</v>
      </c>
      <c r="N332" s="15">
        <v>0</v>
      </c>
      <c r="O332" s="15">
        <v>0</v>
      </c>
      <c r="P332" s="7"/>
      <c r="Q332" s="7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15"/>
      <c r="AJ332" s="15"/>
      <c r="AK332" s="15"/>
      <c r="AL332" s="15"/>
      <c r="AM332" s="15"/>
      <c r="AN332" s="15"/>
      <c r="AO332" s="15"/>
      <c r="AP332" s="15"/>
      <c r="AQ332" s="15"/>
      <c r="AR332" s="15"/>
      <c r="AS332" s="15"/>
      <c r="AT332" s="15"/>
      <c r="AU332" s="15"/>
      <c r="AV332" s="15"/>
      <c r="AW332" s="15"/>
      <c r="AX332" s="15"/>
      <c r="AY332" s="15"/>
      <c r="AZ332" s="15"/>
      <c r="BA332" s="15"/>
      <c r="BB332" s="15"/>
      <c r="BC332" s="15"/>
      <c r="BD332" s="15"/>
      <c r="BE332" s="15"/>
      <c r="BF332" s="15"/>
      <c r="BG332" s="15"/>
      <c r="BH332" s="28">
        <v>42543</v>
      </c>
      <c r="BI332" s="66">
        <v>42613</v>
      </c>
      <c r="BJ332" s="67">
        <f t="shared" si="17"/>
        <v>70</v>
      </c>
      <c r="BK332" s="86"/>
    </row>
    <row r="333" spans="1:63">
      <c r="A333" s="11">
        <v>5</v>
      </c>
      <c r="B333" s="11"/>
      <c r="C333" s="11"/>
      <c r="D333" s="24" t="s">
        <v>48</v>
      </c>
      <c r="E333" s="20">
        <v>56</v>
      </c>
      <c r="F333" s="12">
        <f t="shared" si="15"/>
        <v>8</v>
      </c>
      <c r="G333" s="13">
        <f t="shared" si="16"/>
        <v>118.76</v>
      </c>
      <c r="H333" s="15">
        <v>6650.56</v>
      </c>
      <c r="I333" s="15">
        <v>0</v>
      </c>
      <c r="J333" s="15">
        <v>665.04</v>
      </c>
      <c r="K333" s="15">
        <v>665.04</v>
      </c>
      <c r="L333" s="15">
        <v>0</v>
      </c>
      <c r="M333" s="15">
        <v>0</v>
      </c>
      <c r="N333" s="15">
        <v>0</v>
      </c>
      <c r="O333" s="15">
        <v>1570</v>
      </c>
      <c r="P333" s="7"/>
      <c r="Q333" s="7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  <c r="AH333" s="15"/>
      <c r="AI333" s="15"/>
      <c r="AJ333" s="15"/>
      <c r="AK333" s="15"/>
      <c r="AL333" s="15"/>
      <c r="AM333" s="15"/>
      <c r="AN333" s="15"/>
      <c r="AO333" s="15"/>
      <c r="AP333" s="15"/>
      <c r="AQ333" s="15"/>
      <c r="AR333" s="15"/>
      <c r="AS333" s="15"/>
      <c r="AT333" s="15"/>
      <c r="AU333" s="15"/>
      <c r="AV333" s="15"/>
      <c r="AW333" s="15"/>
      <c r="AX333" s="15"/>
      <c r="AY333" s="15"/>
      <c r="AZ333" s="15"/>
      <c r="BA333" s="15"/>
      <c r="BB333" s="15"/>
      <c r="BC333" s="15"/>
      <c r="BD333" s="15"/>
      <c r="BE333" s="15"/>
      <c r="BF333" s="15"/>
      <c r="BG333" s="15"/>
      <c r="BH333" s="42">
        <v>41467</v>
      </c>
      <c r="BI333" s="66">
        <v>42613</v>
      </c>
      <c r="BJ333" s="67">
        <f t="shared" si="17"/>
        <v>1146</v>
      </c>
      <c r="BK333" s="86"/>
    </row>
    <row r="334" spans="1:63">
      <c r="A334" s="11">
        <v>5</v>
      </c>
      <c r="B334" s="11"/>
      <c r="C334" s="11"/>
      <c r="D334" s="24" t="s">
        <v>83</v>
      </c>
      <c r="E334" s="20">
        <v>56</v>
      </c>
      <c r="F334" s="12">
        <f t="shared" si="15"/>
        <v>8</v>
      </c>
      <c r="G334" s="13">
        <f t="shared" si="16"/>
        <v>80.67</v>
      </c>
      <c r="H334" s="15">
        <v>4517.5200000000004</v>
      </c>
      <c r="I334" s="15">
        <v>0</v>
      </c>
      <c r="J334" s="15">
        <v>451.92</v>
      </c>
      <c r="K334" s="15">
        <v>451.92</v>
      </c>
      <c r="L334" s="15">
        <v>0</v>
      </c>
      <c r="M334" s="15">
        <v>0</v>
      </c>
      <c r="N334" s="15">
        <v>0</v>
      </c>
      <c r="O334" s="15">
        <v>1596</v>
      </c>
      <c r="P334" s="7"/>
      <c r="Q334" s="7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  <c r="AH334" s="15"/>
      <c r="AI334" s="15"/>
      <c r="AJ334" s="15"/>
      <c r="AK334" s="15"/>
      <c r="AL334" s="15"/>
      <c r="AM334" s="15"/>
      <c r="AN334" s="15"/>
      <c r="AO334" s="15"/>
      <c r="AP334" s="15"/>
      <c r="AQ334" s="15"/>
      <c r="AR334" s="15"/>
      <c r="AS334" s="15"/>
      <c r="AT334" s="15"/>
      <c r="AU334" s="15"/>
      <c r="AV334" s="15"/>
      <c r="AW334" s="15"/>
      <c r="AX334" s="15"/>
      <c r="AY334" s="15"/>
      <c r="AZ334" s="15"/>
      <c r="BA334" s="15"/>
      <c r="BB334" s="15"/>
      <c r="BC334" s="15"/>
      <c r="BD334" s="15"/>
      <c r="BE334" s="15"/>
      <c r="BF334" s="15"/>
      <c r="BG334" s="15"/>
      <c r="BH334" s="28">
        <v>42410</v>
      </c>
      <c r="BI334" s="66">
        <v>42613</v>
      </c>
      <c r="BJ334" s="67">
        <f t="shared" si="17"/>
        <v>203</v>
      </c>
      <c r="BK334" s="86"/>
    </row>
    <row r="335" spans="1:63">
      <c r="A335" s="11">
        <v>5</v>
      </c>
      <c r="B335" s="11"/>
      <c r="C335" s="11"/>
      <c r="D335" s="24" t="s">
        <v>107</v>
      </c>
      <c r="E335" s="20">
        <v>47</v>
      </c>
      <c r="F335" s="12">
        <f t="shared" si="15"/>
        <v>6.7142857142857144</v>
      </c>
      <c r="G335" s="13">
        <f t="shared" si="16"/>
        <v>97.601702127659564</v>
      </c>
      <c r="H335" s="15">
        <v>4587.28</v>
      </c>
      <c r="I335" s="15">
        <v>1020.03</v>
      </c>
      <c r="J335" s="15">
        <v>381.51</v>
      </c>
      <c r="K335" s="15">
        <v>381.5</v>
      </c>
      <c r="L335" s="15">
        <v>0</v>
      </c>
      <c r="M335" s="15">
        <v>0</v>
      </c>
      <c r="N335" s="15">
        <v>0</v>
      </c>
      <c r="O335" s="15">
        <v>0</v>
      </c>
      <c r="P335" s="7"/>
      <c r="Q335" s="7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  <c r="AH335" s="15"/>
      <c r="AI335" s="15"/>
      <c r="AJ335" s="15"/>
      <c r="AK335" s="15"/>
      <c r="AL335" s="15"/>
      <c r="AM335" s="15"/>
      <c r="AN335" s="15"/>
      <c r="AO335" s="15"/>
      <c r="AP335" s="15"/>
      <c r="AQ335" s="15"/>
      <c r="AR335" s="15"/>
      <c r="AS335" s="15"/>
      <c r="AT335" s="15"/>
      <c r="AU335" s="15"/>
      <c r="AV335" s="15"/>
      <c r="AW335" s="15"/>
      <c r="AX335" s="15"/>
      <c r="AY335" s="15"/>
      <c r="AZ335" s="15"/>
      <c r="BA335" s="15"/>
      <c r="BB335" s="15"/>
      <c r="BC335" s="15"/>
      <c r="BD335" s="15"/>
      <c r="BE335" s="15"/>
      <c r="BF335" s="15"/>
      <c r="BG335" s="15"/>
      <c r="BH335" s="28">
        <v>42618</v>
      </c>
      <c r="BI335" s="66">
        <v>42613</v>
      </c>
      <c r="BJ335" s="67">
        <f t="shared" si="17"/>
        <v>-5</v>
      </c>
      <c r="BK335" s="86"/>
    </row>
    <row r="336" spans="1:63">
      <c r="A336" s="11">
        <v>5</v>
      </c>
      <c r="B336" s="11"/>
      <c r="C336" s="11"/>
      <c r="D336" s="24" t="s">
        <v>13</v>
      </c>
      <c r="E336" s="20">
        <v>56</v>
      </c>
      <c r="F336" s="12">
        <f t="shared" si="15"/>
        <v>8</v>
      </c>
      <c r="G336" s="13">
        <f t="shared" si="16"/>
        <v>247.68</v>
      </c>
      <c r="H336" s="15">
        <v>13870.08</v>
      </c>
      <c r="I336" s="15">
        <v>0</v>
      </c>
      <c r="J336" s="15">
        <v>0</v>
      </c>
      <c r="K336" s="15">
        <v>0</v>
      </c>
      <c r="L336" s="15">
        <v>0</v>
      </c>
      <c r="M336" s="15">
        <v>0</v>
      </c>
      <c r="N336" s="15">
        <v>0</v>
      </c>
      <c r="O336" s="15">
        <v>218</v>
      </c>
      <c r="P336" s="7"/>
      <c r="Q336" s="7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  <c r="AH336" s="15"/>
      <c r="AI336" s="15"/>
      <c r="AJ336" s="15"/>
      <c r="AK336" s="15"/>
      <c r="AL336" s="15"/>
      <c r="AM336" s="15"/>
      <c r="AN336" s="15"/>
      <c r="AO336" s="15"/>
      <c r="AP336" s="15"/>
      <c r="AQ336" s="15"/>
      <c r="AR336" s="15"/>
      <c r="AS336" s="15"/>
      <c r="AT336" s="15"/>
      <c r="AU336" s="15"/>
      <c r="AV336" s="15"/>
      <c r="AW336" s="15"/>
      <c r="AX336" s="15"/>
      <c r="AY336" s="15"/>
      <c r="AZ336" s="15"/>
      <c r="BA336" s="15"/>
      <c r="BB336" s="15"/>
      <c r="BC336" s="15"/>
      <c r="BD336" s="15"/>
      <c r="BE336" s="15"/>
      <c r="BF336" s="15"/>
      <c r="BG336" s="15"/>
      <c r="BH336" s="16">
        <v>40742</v>
      </c>
      <c r="BI336" s="66">
        <v>42613</v>
      </c>
      <c r="BJ336" s="67">
        <f t="shared" si="17"/>
        <v>1871</v>
      </c>
      <c r="BK336" s="86"/>
    </row>
    <row r="337" spans="1:63">
      <c r="A337" s="11">
        <v>5</v>
      </c>
      <c r="B337" s="11"/>
      <c r="C337" s="11"/>
      <c r="D337" s="24" t="s">
        <v>22</v>
      </c>
      <c r="E337" s="20">
        <v>56</v>
      </c>
      <c r="F337" s="12">
        <f t="shared" si="15"/>
        <v>8</v>
      </c>
      <c r="G337" s="13">
        <f t="shared" si="16"/>
        <v>666.08</v>
      </c>
      <c r="H337" s="15">
        <v>37300.480000000003</v>
      </c>
      <c r="I337" s="15">
        <v>10657.2</v>
      </c>
      <c r="J337" s="15">
        <v>3730.04</v>
      </c>
      <c r="K337" s="15">
        <v>3730.04</v>
      </c>
      <c r="L337" s="15">
        <v>0</v>
      </c>
      <c r="M337" s="15">
        <v>0</v>
      </c>
      <c r="N337" s="15">
        <v>0</v>
      </c>
      <c r="O337" s="15">
        <v>1570</v>
      </c>
      <c r="P337" s="7"/>
      <c r="Q337" s="7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  <c r="AH337" s="15"/>
      <c r="AI337" s="15"/>
      <c r="AJ337" s="15"/>
      <c r="AK337" s="15"/>
      <c r="AL337" s="15"/>
      <c r="AM337" s="15"/>
      <c r="AN337" s="15"/>
      <c r="AO337" s="15"/>
      <c r="AP337" s="15"/>
      <c r="AQ337" s="15"/>
      <c r="AR337" s="15"/>
      <c r="AS337" s="15"/>
      <c r="AT337" s="15"/>
      <c r="AU337" s="15"/>
      <c r="AV337" s="15"/>
      <c r="AW337" s="15"/>
      <c r="AX337" s="15"/>
      <c r="AY337" s="15"/>
      <c r="AZ337" s="15"/>
      <c r="BA337" s="15"/>
      <c r="BB337" s="15"/>
      <c r="BC337" s="15"/>
      <c r="BD337" s="15"/>
      <c r="BE337" s="15"/>
      <c r="BF337" s="15"/>
      <c r="BG337" s="15"/>
      <c r="BH337" s="16">
        <v>39909</v>
      </c>
      <c r="BI337" s="66">
        <v>42613</v>
      </c>
      <c r="BJ337" s="67">
        <f t="shared" si="17"/>
        <v>2704</v>
      </c>
      <c r="BK337" s="86"/>
    </row>
    <row r="338" spans="1:63">
      <c r="A338" s="11">
        <v>5</v>
      </c>
      <c r="B338" s="11"/>
      <c r="C338" s="11"/>
      <c r="D338" s="24" t="s">
        <v>104</v>
      </c>
      <c r="E338" s="20">
        <v>56</v>
      </c>
      <c r="F338" s="12">
        <f t="shared" si="15"/>
        <v>8</v>
      </c>
      <c r="G338" s="13">
        <f t="shared" si="16"/>
        <v>94.940000000000012</v>
      </c>
      <c r="H338" s="15">
        <v>5316.64</v>
      </c>
      <c r="I338" s="15">
        <v>0</v>
      </c>
      <c r="J338" s="15">
        <v>531.64</v>
      </c>
      <c r="K338" s="15">
        <v>531.64</v>
      </c>
      <c r="L338" s="15">
        <v>0</v>
      </c>
      <c r="M338" s="15">
        <v>0</v>
      </c>
      <c r="N338" s="15">
        <v>0</v>
      </c>
      <c r="O338" s="15">
        <v>1136</v>
      </c>
      <c r="P338" s="7"/>
      <c r="Q338" s="7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  <c r="AL338" s="15"/>
      <c r="AM338" s="15"/>
      <c r="AN338" s="15"/>
      <c r="AO338" s="15"/>
      <c r="AP338" s="15"/>
      <c r="AQ338" s="15"/>
      <c r="AR338" s="15"/>
      <c r="AS338" s="15"/>
      <c r="AT338" s="15"/>
      <c r="AU338" s="15"/>
      <c r="AV338" s="15"/>
      <c r="AW338" s="15"/>
      <c r="AX338" s="15"/>
      <c r="AY338" s="15"/>
      <c r="AZ338" s="15"/>
      <c r="BA338" s="15"/>
      <c r="BB338" s="15"/>
      <c r="BC338" s="15"/>
      <c r="BD338" s="15"/>
      <c r="BE338" s="15"/>
      <c r="BF338" s="15"/>
      <c r="BG338" s="15"/>
      <c r="BH338" s="28">
        <v>42595</v>
      </c>
      <c r="BI338" s="66">
        <v>42613</v>
      </c>
      <c r="BJ338" s="67">
        <f t="shared" si="17"/>
        <v>18</v>
      </c>
      <c r="BK338" s="86"/>
    </row>
    <row r="339" spans="1:63">
      <c r="A339" s="11">
        <v>5</v>
      </c>
      <c r="B339" s="11"/>
      <c r="C339" s="11"/>
      <c r="D339" s="24" t="s">
        <v>49</v>
      </c>
      <c r="E339" s="20">
        <v>56</v>
      </c>
      <c r="F339" s="12">
        <f t="shared" si="15"/>
        <v>8</v>
      </c>
      <c r="G339" s="13">
        <f t="shared" si="16"/>
        <v>133.94999999999999</v>
      </c>
      <c r="H339" s="15">
        <v>7501.2</v>
      </c>
      <c r="I339" s="15">
        <v>0</v>
      </c>
      <c r="J339" s="15">
        <v>0</v>
      </c>
      <c r="K339" s="15">
        <v>0</v>
      </c>
      <c r="L339" s="15">
        <v>0</v>
      </c>
      <c r="M339" s="15">
        <v>0</v>
      </c>
      <c r="N339" s="15">
        <v>0</v>
      </c>
      <c r="O339" s="15">
        <v>0</v>
      </c>
      <c r="P339" s="7"/>
      <c r="Q339" s="7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  <c r="AI339" s="15"/>
      <c r="AJ339" s="15"/>
      <c r="AK339" s="15"/>
      <c r="AL339" s="15"/>
      <c r="AM339" s="15"/>
      <c r="AN339" s="15"/>
      <c r="AO339" s="15"/>
      <c r="AP339" s="15"/>
      <c r="AQ339" s="15"/>
      <c r="AR339" s="15"/>
      <c r="AS339" s="15"/>
      <c r="AT339" s="15"/>
      <c r="AU339" s="15"/>
      <c r="AV339" s="15"/>
      <c r="AW339" s="15"/>
      <c r="AX339" s="15"/>
      <c r="AY339" s="15"/>
      <c r="AZ339" s="15"/>
      <c r="BA339" s="15"/>
      <c r="BB339" s="15"/>
      <c r="BC339" s="15"/>
      <c r="BD339" s="15"/>
      <c r="BE339" s="15"/>
      <c r="BF339" s="15"/>
      <c r="BG339" s="15"/>
      <c r="BH339" s="28">
        <v>42195</v>
      </c>
      <c r="BI339" s="66">
        <v>42613</v>
      </c>
      <c r="BJ339" s="67">
        <f t="shared" si="17"/>
        <v>418</v>
      </c>
      <c r="BK339" s="86"/>
    </row>
    <row r="340" spans="1:63">
      <c r="A340" s="11">
        <v>5</v>
      </c>
      <c r="B340" s="11"/>
      <c r="C340" s="11"/>
      <c r="D340" s="24" t="s">
        <v>108</v>
      </c>
      <c r="E340" s="20">
        <v>33</v>
      </c>
      <c r="F340" s="12">
        <f t="shared" si="15"/>
        <v>4.7142857142857144</v>
      </c>
      <c r="G340" s="13">
        <f t="shared" si="16"/>
        <v>77.067878787878783</v>
      </c>
      <c r="H340" s="15">
        <v>2543.2399999999998</v>
      </c>
      <c r="I340" s="15">
        <v>748.03</v>
      </c>
      <c r="J340" s="15">
        <v>254.32999999999998</v>
      </c>
      <c r="K340" s="15">
        <v>254.32999999999998</v>
      </c>
      <c r="L340" s="15">
        <v>0</v>
      </c>
      <c r="M340" s="15">
        <v>0</v>
      </c>
      <c r="N340" s="15">
        <v>0</v>
      </c>
      <c r="O340" s="15">
        <v>400</v>
      </c>
      <c r="P340" s="7"/>
      <c r="Q340" s="7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15"/>
      <c r="AI340" s="15"/>
      <c r="AJ340" s="15"/>
      <c r="AK340" s="15"/>
      <c r="AL340" s="15"/>
      <c r="AM340" s="15"/>
      <c r="AN340" s="15"/>
      <c r="AO340" s="15"/>
      <c r="AP340" s="15"/>
      <c r="AQ340" s="15"/>
      <c r="AR340" s="15"/>
      <c r="AS340" s="15"/>
      <c r="AT340" s="15"/>
      <c r="AU340" s="15"/>
      <c r="AV340" s="15"/>
      <c r="AW340" s="15"/>
      <c r="AX340" s="15"/>
      <c r="AY340" s="15"/>
      <c r="AZ340" s="15"/>
      <c r="BA340" s="15"/>
      <c r="BB340" s="15"/>
      <c r="BC340" s="15"/>
      <c r="BD340" s="15"/>
      <c r="BE340" s="15"/>
      <c r="BF340" s="15"/>
      <c r="BG340" s="15"/>
      <c r="BH340" s="28">
        <v>42639</v>
      </c>
      <c r="BI340" s="66">
        <v>42613</v>
      </c>
      <c r="BJ340" s="67">
        <f t="shared" si="17"/>
        <v>-26</v>
      </c>
      <c r="BK340" s="86"/>
    </row>
    <row r="341" spans="1:63">
      <c r="A341" s="11">
        <v>5</v>
      </c>
      <c r="B341" s="11"/>
      <c r="C341" s="11"/>
      <c r="D341" s="24" t="s">
        <v>50</v>
      </c>
      <c r="E341" s="20">
        <v>56</v>
      </c>
      <c r="F341" s="12">
        <f t="shared" si="15"/>
        <v>8</v>
      </c>
      <c r="G341" s="13">
        <f t="shared" si="16"/>
        <v>166.93</v>
      </c>
      <c r="H341" s="15">
        <v>9348.08</v>
      </c>
      <c r="I341" s="15">
        <v>0</v>
      </c>
      <c r="J341" s="15">
        <v>0</v>
      </c>
      <c r="K341" s="15">
        <v>0</v>
      </c>
      <c r="L341" s="15">
        <v>0</v>
      </c>
      <c r="M341" s="15">
        <v>0</v>
      </c>
      <c r="N341" s="15">
        <v>0</v>
      </c>
      <c r="O341" s="15">
        <v>280</v>
      </c>
      <c r="P341" s="7"/>
      <c r="Q341" s="7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  <c r="AH341" s="15"/>
      <c r="AI341" s="15"/>
      <c r="AJ341" s="15"/>
      <c r="AK341" s="15"/>
      <c r="AL341" s="15"/>
      <c r="AM341" s="15"/>
      <c r="AN341" s="15"/>
      <c r="AO341" s="15"/>
      <c r="AP341" s="15"/>
      <c r="AQ341" s="15"/>
      <c r="AR341" s="15"/>
      <c r="AS341" s="15"/>
      <c r="AT341" s="15"/>
      <c r="AU341" s="15"/>
      <c r="AV341" s="15"/>
      <c r="AW341" s="15"/>
      <c r="AX341" s="15"/>
      <c r="AY341" s="15"/>
      <c r="AZ341" s="15"/>
      <c r="BA341" s="15"/>
      <c r="BB341" s="15"/>
      <c r="BC341" s="15"/>
      <c r="BD341" s="15"/>
      <c r="BE341" s="15"/>
      <c r="BF341" s="15"/>
      <c r="BG341" s="15"/>
      <c r="BH341" s="28">
        <v>41996</v>
      </c>
      <c r="BI341" s="66">
        <v>42613</v>
      </c>
      <c r="BJ341" s="67">
        <f t="shared" si="17"/>
        <v>617</v>
      </c>
      <c r="BK341" s="86"/>
    </row>
    <row r="342" spans="1:63">
      <c r="A342" s="11">
        <v>5</v>
      </c>
      <c r="B342" s="11"/>
      <c r="C342" s="11"/>
      <c r="D342" s="24" t="s">
        <v>20</v>
      </c>
      <c r="E342" s="20">
        <v>56</v>
      </c>
      <c r="F342" s="12">
        <f t="shared" si="15"/>
        <v>8</v>
      </c>
      <c r="G342" s="13">
        <f t="shared" si="16"/>
        <v>941.30000000000007</v>
      </c>
      <c r="H342" s="15">
        <v>52712.800000000003</v>
      </c>
      <c r="I342" s="15">
        <v>10354.36</v>
      </c>
      <c r="J342" s="15">
        <v>5271.32</v>
      </c>
      <c r="K342" s="15">
        <v>5271.32</v>
      </c>
      <c r="L342" s="15">
        <v>0</v>
      </c>
      <c r="M342" s="15">
        <v>0</v>
      </c>
      <c r="N342" s="15">
        <v>0</v>
      </c>
      <c r="O342" s="15">
        <v>1162</v>
      </c>
      <c r="P342" s="7"/>
      <c r="Q342" s="7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  <c r="AI342" s="15"/>
      <c r="AJ342" s="15"/>
      <c r="AK342" s="15"/>
      <c r="AL342" s="15"/>
      <c r="AM342" s="15"/>
      <c r="AN342" s="15"/>
      <c r="AO342" s="15"/>
      <c r="AP342" s="15"/>
      <c r="AQ342" s="15"/>
      <c r="AR342" s="15"/>
      <c r="AS342" s="15"/>
      <c r="AT342" s="15"/>
      <c r="AU342" s="15"/>
      <c r="AV342" s="15"/>
      <c r="AW342" s="15"/>
      <c r="AX342" s="15"/>
      <c r="AY342" s="15"/>
      <c r="AZ342" s="15"/>
      <c r="BA342" s="15"/>
      <c r="BB342" s="15"/>
      <c r="BC342" s="15"/>
      <c r="BD342" s="15"/>
      <c r="BE342" s="15"/>
      <c r="BF342" s="15"/>
      <c r="BG342" s="15"/>
      <c r="BH342" s="34">
        <v>40969</v>
      </c>
      <c r="BI342" s="66">
        <v>42613</v>
      </c>
      <c r="BJ342" s="67">
        <f t="shared" si="17"/>
        <v>1644</v>
      </c>
      <c r="BK342" s="86"/>
    </row>
    <row r="343" spans="1:63">
      <c r="A343" s="11">
        <v>5</v>
      </c>
      <c r="B343" s="11"/>
      <c r="C343" s="11"/>
      <c r="D343" s="24" t="s">
        <v>51</v>
      </c>
      <c r="E343" s="20">
        <v>56</v>
      </c>
      <c r="F343" s="12">
        <f t="shared" si="15"/>
        <v>8</v>
      </c>
      <c r="G343" s="13">
        <f t="shared" si="16"/>
        <v>175.43</v>
      </c>
      <c r="H343" s="15">
        <v>9824.08</v>
      </c>
      <c r="I343" s="15">
        <v>0</v>
      </c>
      <c r="J343" s="15">
        <v>0</v>
      </c>
      <c r="K343" s="15">
        <v>0</v>
      </c>
      <c r="L343" s="15">
        <v>0</v>
      </c>
      <c r="M343" s="15">
        <v>0</v>
      </c>
      <c r="N343" s="15">
        <v>0</v>
      </c>
      <c r="O343" s="15">
        <v>400</v>
      </c>
      <c r="P343" s="7"/>
      <c r="Q343" s="7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  <c r="AH343" s="15"/>
      <c r="AI343" s="15"/>
      <c r="AJ343" s="15"/>
      <c r="AK343" s="15"/>
      <c r="AL343" s="15"/>
      <c r="AM343" s="15"/>
      <c r="AN343" s="15"/>
      <c r="AO343" s="15"/>
      <c r="AP343" s="15"/>
      <c r="AQ343" s="15"/>
      <c r="AR343" s="15"/>
      <c r="AS343" s="15"/>
      <c r="AT343" s="15"/>
      <c r="AU343" s="15"/>
      <c r="AV343" s="15"/>
      <c r="AW343" s="15"/>
      <c r="AX343" s="15"/>
      <c r="AY343" s="15"/>
      <c r="AZ343" s="15"/>
      <c r="BA343" s="15"/>
      <c r="BB343" s="15"/>
      <c r="BC343" s="15"/>
      <c r="BD343" s="15"/>
      <c r="BE343" s="15"/>
      <c r="BF343" s="15"/>
      <c r="BG343" s="15"/>
      <c r="BH343" s="28">
        <v>42191</v>
      </c>
      <c r="BI343" s="66">
        <v>42613</v>
      </c>
      <c r="BJ343" s="67">
        <f t="shared" si="17"/>
        <v>422</v>
      </c>
      <c r="BK343" s="86"/>
    </row>
    <row r="344" spans="1:63">
      <c r="A344" s="11">
        <v>5</v>
      </c>
      <c r="B344" s="11"/>
      <c r="C344" s="11"/>
      <c r="D344" s="24" t="s">
        <v>52</v>
      </c>
      <c r="E344" s="20">
        <v>56</v>
      </c>
      <c r="F344" s="12">
        <f t="shared" si="15"/>
        <v>8</v>
      </c>
      <c r="G344" s="13">
        <f t="shared" si="16"/>
        <v>343.79</v>
      </c>
      <c r="H344" s="15">
        <v>19252.240000000002</v>
      </c>
      <c r="I344" s="15">
        <v>0</v>
      </c>
      <c r="J344" s="15">
        <v>0</v>
      </c>
      <c r="K344" s="15">
        <v>0</v>
      </c>
      <c r="L344" s="15">
        <v>0</v>
      </c>
      <c r="M344" s="15">
        <v>0</v>
      </c>
      <c r="N344" s="15">
        <v>0</v>
      </c>
      <c r="O344" s="15">
        <v>278</v>
      </c>
      <c r="P344" s="7"/>
      <c r="Q344" s="7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  <c r="AI344" s="15"/>
      <c r="AJ344" s="15"/>
      <c r="AK344" s="15"/>
      <c r="AL344" s="15"/>
      <c r="AM344" s="15"/>
      <c r="AN344" s="15"/>
      <c r="AO344" s="15"/>
      <c r="AP344" s="15"/>
      <c r="AQ344" s="15"/>
      <c r="AR344" s="15"/>
      <c r="AS344" s="15"/>
      <c r="AT344" s="15"/>
      <c r="AU344" s="15"/>
      <c r="AV344" s="15"/>
      <c r="AW344" s="15"/>
      <c r="AX344" s="15"/>
      <c r="AY344" s="15"/>
      <c r="AZ344" s="15"/>
      <c r="BA344" s="15"/>
      <c r="BB344" s="15"/>
      <c r="BC344" s="15"/>
      <c r="BD344" s="15"/>
      <c r="BE344" s="15"/>
      <c r="BF344" s="15"/>
      <c r="BG344" s="15"/>
      <c r="BH344" s="34">
        <v>40287</v>
      </c>
      <c r="BI344" s="66">
        <v>42613</v>
      </c>
      <c r="BJ344" s="67">
        <f t="shared" si="17"/>
        <v>2326</v>
      </c>
      <c r="BK344" s="86"/>
    </row>
    <row r="345" spans="1:63">
      <c r="A345" s="11">
        <v>5</v>
      </c>
      <c r="B345" s="11"/>
      <c r="C345" s="11"/>
      <c r="D345" s="24" t="s">
        <v>53</v>
      </c>
      <c r="E345" s="20">
        <v>56</v>
      </c>
      <c r="F345" s="12">
        <f t="shared" si="15"/>
        <v>8</v>
      </c>
      <c r="G345" s="13">
        <f t="shared" si="16"/>
        <v>69.07714285714286</v>
      </c>
      <c r="H345" s="15">
        <v>3868.32</v>
      </c>
      <c r="I345" s="15">
        <v>0</v>
      </c>
      <c r="J345" s="15">
        <v>0</v>
      </c>
      <c r="K345" s="15">
        <v>0</v>
      </c>
      <c r="L345" s="15">
        <v>0</v>
      </c>
      <c r="M345" s="15">
        <v>0</v>
      </c>
      <c r="N345" s="15">
        <v>0</v>
      </c>
      <c r="O345" s="15">
        <v>0</v>
      </c>
      <c r="P345" s="7"/>
      <c r="Q345" s="7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  <c r="AH345" s="15"/>
      <c r="AI345" s="15"/>
      <c r="AJ345" s="15"/>
      <c r="AK345" s="15"/>
      <c r="AL345" s="15"/>
      <c r="AM345" s="15"/>
      <c r="AN345" s="15"/>
      <c r="AO345" s="15"/>
      <c r="AP345" s="15"/>
      <c r="AQ345" s="15"/>
      <c r="AR345" s="15"/>
      <c r="AS345" s="15"/>
      <c r="AT345" s="15"/>
      <c r="AU345" s="15"/>
      <c r="AV345" s="15"/>
      <c r="AW345" s="15"/>
      <c r="AX345" s="15"/>
      <c r="AY345" s="15"/>
      <c r="AZ345" s="15"/>
      <c r="BA345" s="15"/>
      <c r="BB345" s="15"/>
      <c r="BC345" s="15"/>
      <c r="BD345" s="15"/>
      <c r="BE345" s="15"/>
      <c r="BF345" s="15"/>
      <c r="BG345" s="15"/>
      <c r="BH345" s="16">
        <v>37865</v>
      </c>
      <c r="BI345" s="66">
        <v>42613</v>
      </c>
      <c r="BJ345" s="67">
        <f t="shared" si="17"/>
        <v>4748</v>
      </c>
      <c r="BK345" s="86"/>
    </row>
    <row r="346" spans="1:63">
      <c r="A346" s="11">
        <v>5</v>
      </c>
      <c r="B346" s="11"/>
      <c r="C346" s="11"/>
      <c r="D346" s="24" t="s">
        <v>31</v>
      </c>
      <c r="E346" s="20">
        <v>56</v>
      </c>
      <c r="F346" s="12">
        <f t="shared" si="15"/>
        <v>8</v>
      </c>
      <c r="G346" s="13">
        <f t="shared" si="16"/>
        <v>87.08</v>
      </c>
      <c r="H346" s="15">
        <v>4876.4799999999996</v>
      </c>
      <c r="I346" s="15">
        <v>0</v>
      </c>
      <c r="J346" s="15">
        <v>487.68</v>
      </c>
      <c r="K346" s="15">
        <v>487.68</v>
      </c>
      <c r="L346" s="15">
        <v>0</v>
      </c>
      <c r="M346" s="15">
        <v>0</v>
      </c>
      <c r="N346" s="15">
        <v>0</v>
      </c>
      <c r="O346" s="15">
        <v>1570</v>
      </c>
      <c r="P346" s="7"/>
      <c r="Q346" s="7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  <c r="AI346" s="15"/>
      <c r="AJ346" s="15"/>
      <c r="AK346" s="15"/>
      <c r="AL346" s="15"/>
      <c r="AM346" s="15"/>
      <c r="AN346" s="15"/>
      <c r="AO346" s="15"/>
      <c r="AP346" s="15"/>
      <c r="AQ346" s="15"/>
      <c r="AR346" s="15"/>
      <c r="AS346" s="15"/>
      <c r="AT346" s="15"/>
      <c r="AU346" s="15"/>
      <c r="AV346" s="15"/>
      <c r="AW346" s="15"/>
      <c r="AX346" s="15"/>
      <c r="AY346" s="15"/>
      <c r="AZ346" s="15"/>
      <c r="BA346" s="15"/>
      <c r="BB346" s="15"/>
      <c r="BC346" s="15"/>
      <c r="BD346" s="15"/>
      <c r="BE346" s="15"/>
      <c r="BF346" s="15"/>
      <c r="BG346" s="15"/>
      <c r="BH346" s="49">
        <v>41541</v>
      </c>
      <c r="BI346" s="66">
        <v>42613</v>
      </c>
      <c r="BJ346" s="67">
        <f t="shared" si="17"/>
        <v>1072</v>
      </c>
      <c r="BK346" s="86"/>
    </row>
    <row r="347" spans="1:63">
      <c r="A347" s="11">
        <v>5</v>
      </c>
      <c r="B347" s="11"/>
      <c r="C347" s="11"/>
      <c r="D347" s="24" t="s">
        <v>99</v>
      </c>
      <c r="E347" s="20">
        <v>56</v>
      </c>
      <c r="F347" s="12">
        <f t="shared" si="15"/>
        <v>8</v>
      </c>
      <c r="G347" s="13">
        <f t="shared" si="16"/>
        <v>90.84</v>
      </c>
      <c r="H347" s="15">
        <v>5087.04</v>
      </c>
      <c r="I347" s="15">
        <v>1360.12</v>
      </c>
      <c r="J347" s="15">
        <v>508.68</v>
      </c>
      <c r="K347" s="15">
        <v>508.68</v>
      </c>
      <c r="L347" s="15">
        <v>0</v>
      </c>
      <c r="M347" s="15">
        <v>0</v>
      </c>
      <c r="N347" s="15">
        <v>0</v>
      </c>
      <c r="O347" s="15">
        <v>0</v>
      </c>
      <c r="P347" s="7"/>
      <c r="Q347" s="7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  <c r="AH347" s="15"/>
      <c r="AI347" s="15"/>
      <c r="AJ347" s="15"/>
      <c r="AK347" s="15"/>
      <c r="AL347" s="15"/>
      <c r="AM347" s="15"/>
      <c r="AN347" s="15"/>
      <c r="AO347" s="15"/>
      <c r="AP347" s="15"/>
      <c r="AQ347" s="15"/>
      <c r="AR347" s="15"/>
      <c r="AS347" s="15"/>
      <c r="AT347" s="15"/>
      <c r="AU347" s="15"/>
      <c r="AV347" s="15"/>
      <c r="AW347" s="15"/>
      <c r="AX347" s="15"/>
      <c r="AY347" s="15"/>
      <c r="AZ347" s="15"/>
      <c r="BA347" s="15"/>
      <c r="BB347" s="15"/>
      <c r="BC347" s="15"/>
      <c r="BD347" s="15"/>
      <c r="BE347" s="15"/>
      <c r="BF347" s="15"/>
      <c r="BG347" s="15"/>
      <c r="BH347" s="28">
        <v>42510</v>
      </c>
      <c r="BI347" s="66">
        <v>42613</v>
      </c>
      <c r="BJ347" s="67">
        <f t="shared" si="17"/>
        <v>103</v>
      </c>
      <c r="BK347" s="86"/>
    </row>
    <row r="348" spans="1:63">
      <c r="A348" s="11">
        <v>5</v>
      </c>
      <c r="B348" s="11"/>
      <c r="C348" s="11"/>
      <c r="D348" s="24" t="s">
        <v>100</v>
      </c>
      <c r="E348" s="20">
        <v>56</v>
      </c>
      <c r="F348" s="12">
        <f t="shared" si="15"/>
        <v>8</v>
      </c>
      <c r="G348" s="13">
        <f t="shared" si="16"/>
        <v>661.80000000000007</v>
      </c>
      <c r="H348" s="15">
        <v>37060.800000000003</v>
      </c>
      <c r="I348" s="15">
        <v>9927</v>
      </c>
      <c r="J348" s="15">
        <v>3706.08</v>
      </c>
      <c r="K348" s="15">
        <v>3706.08</v>
      </c>
      <c r="L348" s="15">
        <v>0</v>
      </c>
      <c r="M348" s="15">
        <v>0</v>
      </c>
      <c r="N348" s="15">
        <v>0</v>
      </c>
      <c r="O348" s="15">
        <v>1600</v>
      </c>
      <c r="P348" s="7"/>
      <c r="Q348" s="7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  <c r="AI348" s="15"/>
      <c r="AJ348" s="15"/>
      <c r="AK348" s="15"/>
      <c r="AL348" s="15"/>
      <c r="AM348" s="15"/>
      <c r="AN348" s="15"/>
      <c r="AO348" s="15"/>
      <c r="AP348" s="15"/>
      <c r="AQ348" s="15"/>
      <c r="AR348" s="15"/>
      <c r="AS348" s="15"/>
      <c r="AT348" s="15"/>
      <c r="AU348" s="15"/>
      <c r="AV348" s="15"/>
      <c r="AW348" s="15"/>
      <c r="AX348" s="15"/>
      <c r="AY348" s="15"/>
      <c r="AZ348" s="15"/>
      <c r="BA348" s="15"/>
      <c r="BB348" s="15"/>
      <c r="BC348" s="15"/>
      <c r="BD348" s="15"/>
      <c r="BE348" s="15"/>
      <c r="BF348" s="15"/>
      <c r="BG348" s="15"/>
      <c r="BH348" s="28">
        <v>42525</v>
      </c>
      <c r="BI348" s="66">
        <v>42613</v>
      </c>
      <c r="BJ348" s="67">
        <f t="shared" si="17"/>
        <v>88</v>
      </c>
      <c r="BK348" s="86"/>
    </row>
    <row r="349" spans="1:63">
      <c r="A349" s="11">
        <v>5</v>
      </c>
      <c r="B349" s="11"/>
      <c r="C349" s="11"/>
      <c r="D349" s="24" t="s">
        <v>54</v>
      </c>
      <c r="E349" s="20">
        <v>56</v>
      </c>
      <c r="F349" s="12">
        <f t="shared" si="15"/>
        <v>8</v>
      </c>
      <c r="G349" s="13">
        <f t="shared" si="16"/>
        <v>81.100000000000009</v>
      </c>
      <c r="H349" s="15">
        <v>4541.6000000000004</v>
      </c>
      <c r="I349" s="15">
        <v>1216.56</v>
      </c>
      <c r="J349" s="15">
        <v>454.2</v>
      </c>
      <c r="K349" s="15">
        <v>454.2</v>
      </c>
      <c r="L349" s="15">
        <v>0</v>
      </c>
      <c r="M349" s="15">
        <v>0</v>
      </c>
      <c r="N349" s="15">
        <v>0</v>
      </c>
      <c r="O349" s="15">
        <v>1570</v>
      </c>
      <c r="P349" s="7"/>
      <c r="Q349" s="7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  <c r="AH349" s="15"/>
      <c r="AI349" s="15"/>
      <c r="AJ349" s="15"/>
      <c r="AK349" s="15"/>
      <c r="AL349" s="15"/>
      <c r="AM349" s="15"/>
      <c r="AN349" s="15"/>
      <c r="AO349" s="15"/>
      <c r="AP349" s="15"/>
      <c r="AQ349" s="15"/>
      <c r="AR349" s="15"/>
      <c r="AS349" s="15"/>
      <c r="AT349" s="15"/>
      <c r="AU349" s="15"/>
      <c r="AV349" s="15"/>
      <c r="AW349" s="15"/>
      <c r="AX349" s="15"/>
      <c r="AY349" s="15"/>
      <c r="AZ349" s="15"/>
      <c r="BA349" s="15"/>
      <c r="BB349" s="15"/>
      <c r="BC349" s="15"/>
      <c r="BD349" s="15"/>
      <c r="BE349" s="15"/>
      <c r="BF349" s="15"/>
      <c r="BG349" s="15"/>
      <c r="BH349" s="16">
        <v>40446</v>
      </c>
      <c r="BI349" s="66">
        <v>42613</v>
      </c>
      <c r="BJ349" s="67">
        <f t="shared" si="17"/>
        <v>2167</v>
      </c>
      <c r="BK349" s="86"/>
    </row>
    <row r="350" spans="1:63">
      <c r="A350" s="11">
        <v>5</v>
      </c>
      <c r="B350" s="11"/>
      <c r="C350" s="11"/>
      <c r="D350" s="24" t="s">
        <v>12</v>
      </c>
      <c r="E350" s="20">
        <v>56</v>
      </c>
      <c r="F350" s="12">
        <f t="shared" si="15"/>
        <v>8</v>
      </c>
      <c r="G350" s="13">
        <f t="shared" si="16"/>
        <v>304.63500000000005</v>
      </c>
      <c r="H350" s="15">
        <v>17059.560000000001</v>
      </c>
      <c r="I350" s="15">
        <v>0</v>
      </c>
      <c r="J350" s="15">
        <v>0</v>
      </c>
      <c r="K350" s="15">
        <v>0</v>
      </c>
      <c r="L350" s="15">
        <v>0</v>
      </c>
      <c r="M350" s="15">
        <v>0</v>
      </c>
      <c r="N350" s="15">
        <v>0</v>
      </c>
      <c r="O350" s="15">
        <v>0</v>
      </c>
      <c r="P350" s="7"/>
      <c r="Q350" s="7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15"/>
      <c r="AI350" s="15"/>
      <c r="AJ350" s="15"/>
      <c r="AK350" s="15"/>
      <c r="AL350" s="15"/>
      <c r="AM350" s="15"/>
      <c r="AN350" s="15"/>
      <c r="AO350" s="15"/>
      <c r="AP350" s="15"/>
      <c r="AQ350" s="15"/>
      <c r="AR350" s="15"/>
      <c r="AS350" s="15"/>
      <c r="AT350" s="15"/>
      <c r="AU350" s="15"/>
      <c r="AV350" s="15"/>
      <c r="AW350" s="15"/>
      <c r="AX350" s="15"/>
      <c r="AY350" s="15"/>
      <c r="AZ350" s="15"/>
      <c r="BA350" s="15"/>
      <c r="BB350" s="15"/>
      <c r="BC350" s="15"/>
      <c r="BD350" s="15"/>
      <c r="BE350" s="15"/>
      <c r="BF350" s="15"/>
      <c r="BG350" s="15"/>
      <c r="BH350" s="16">
        <v>40728</v>
      </c>
      <c r="BI350" s="66">
        <v>42613</v>
      </c>
      <c r="BJ350" s="67">
        <f t="shared" si="17"/>
        <v>1885</v>
      </c>
      <c r="BK350" s="86"/>
    </row>
    <row r="351" spans="1:63">
      <c r="A351" s="11">
        <v>5</v>
      </c>
      <c r="B351" s="11"/>
      <c r="C351" s="11"/>
      <c r="D351" s="24" t="s">
        <v>55</v>
      </c>
      <c r="E351" s="20">
        <v>56</v>
      </c>
      <c r="F351" s="12">
        <f t="shared" si="15"/>
        <v>8</v>
      </c>
      <c r="G351" s="13">
        <f t="shared" si="16"/>
        <v>103.14</v>
      </c>
      <c r="H351" s="15">
        <v>5775.84</v>
      </c>
      <c r="I351" s="15">
        <v>1856.52</v>
      </c>
      <c r="J351" s="15">
        <v>577.6</v>
      </c>
      <c r="K351" s="15">
        <v>577.6</v>
      </c>
      <c r="L351" s="15">
        <v>0</v>
      </c>
      <c r="M351" s="15">
        <v>0</v>
      </c>
      <c r="N351" s="15">
        <v>0</v>
      </c>
      <c r="O351" s="15">
        <v>1570</v>
      </c>
      <c r="P351" s="7"/>
      <c r="Q351" s="7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  <c r="AH351" s="15"/>
      <c r="AI351" s="15"/>
      <c r="AJ351" s="15"/>
      <c r="AK351" s="15"/>
      <c r="AL351" s="15"/>
      <c r="AM351" s="15"/>
      <c r="AN351" s="15"/>
      <c r="AO351" s="15"/>
      <c r="AP351" s="15"/>
      <c r="AQ351" s="15"/>
      <c r="AR351" s="15"/>
      <c r="AS351" s="15"/>
      <c r="AT351" s="15"/>
      <c r="AU351" s="15"/>
      <c r="AV351" s="15"/>
      <c r="AW351" s="15"/>
      <c r="AX351" s="15"/>
      <c r="AY351" s="15"/>
      <c r="AZ351" s="15"/>
      <c r="BA351" s="15"/>
      <c r="BB351" s="15"/>
      <c r="BC351" s="15"/>
      <c r="BD351" s="15"/>
      <c r="BE351" s="15"/>
      <c r="BF351" s="15"/>
      <c r="BG351" s="15"/>
      <c r="BH351" s="16">
        <v>39860</v>
      </c>
      <c r="BI351" s="66">
        <v>42613</v>
      </c>
      <c r="BJ351" s="67">
        <f t="shared" si="17"/>
        <v>2753</v>
      </c>
      <c r="BK351" s="86"/>
    </row>
    <row r="352" spans="1:63">
      <c r="A352" s="11">
        <v>5</v>
      </c>
      <c r="B352" s="11"/>
      <c r="C352" s="11"/>
      <c r="D352" s="24" t="s">
        <v>85</v>
      </c>
      <c r="E352" s="20">
        <v>56</v>
      </c>
      <c r="F352" s="12">
        <f t="shared" si="15"/>
        <v>8</v>
      </c>
      <c r="G352" s="13">
        <f t="shared" si="16"/>
        <v>93.86</v>
      </c>
      <c r="H352" s="15">
        <v>5256.16</v>
      </c>
      <c r="I352" s="15">
        <v>1160</v>
      </c>
      <c r="J352" s="15">
        <v>525.6</v>
      </c>
      <c r="K352" s="15">
        <v>525.6</v>
      </c>
      <c r="L352" s="15">
        <v>0</v>
      </c>
      <c r="M352" s="15">
        <v>0</v>
      </c>
      <c r="N352" s="15">
        <v>0</v>
      </c>
      <c r="O352" s="15">
        <v>0</v>
      </c>
      <c r="P352" s="7"/>
      <c r="Q352" s="7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  <c r="AI352" s="15"/>
      <c r="AJ352" s="15"/>
      <c r="AK352" s="15"/>
      <c r="AL352" s="15"/>
      <c r="AM352" s="15"/>
      <c r="AN352" s="15"/>
      <c r="AO352" s="15"/>
      <c r="AP352" s="15"/>
      <c r="AQ352" s="15"/>
      <c r="AR352" s="15"/>
      <c r="AS352" s="15"/>
      <c r="AT352" s="15"/>
      <c r="AU352" s="15"/>
      <c r="AV352" s="15"/>
      <c r="AW352" s="15"/>
      <c r="AX352" s="15"/>
      <c r="AY352" s="15"/>
      <c r="AZ352" s="15"/>
      <c r="BA352" s="15"/>
      <c r="BB352" s="15"/>
      <c r="BC352" s="15"/>
      <c r="BD352" s="15"/>
      <c r="BE352" s="15"/>
      <c r="BF352" s="15"/>
      <c r="BG352" s="15"/>
      <c r="BH352" s="28">
        <v>42387</v>
      </c>
      <c r="BI352" s="66">
        <v>42613</v>
      </c>
      <c r="BJ352" s="67">
        <f t="shared" si="17"/>
        <v>226</v>
      </c>
      <c r="BK352" s="86"/>
    </row>
    <row r="353" spans="1:63">
      <c r="A353" s="11">
        <v>5</v>
      </c>
      <c r="B353" s="11"/>
      <c r="C353" s="11"/>
      <c r="D353" s="24" t="s">
        <v>56</v>
      </c>
      <c r="E353" s="20">
        <v>56</v>
      </c>
      <c r="F353" s="12">
        <f t="shared" si="15"/>
        <v>8</v>
      </c>
      <c r="G353" s="13">
        <f t="shared" si="16"/>
        <v>95.679999999999993</v>
      </c>
      <c r="H353" s="15">
        <v>5358.08</v>
      </c>
      <c r="I353" s="15">
        <v>0</v>
      </c>
      <c r="J353" s="15">
        <v>535.79999999999995</v>
      </c>
      <c r="K353" s="15">
        <v>535.79999999999995</v>
      </c>
      <c r="L353" s="15">
        <v>0</v>
      </c>
      <c r="M353" s="15">
        <v>0</v>
      </c>
      <c r="N353" s="15">
        <v>0</v>
      </c>
      <c r="O353" s="15">
        <v>1012</v>
      </c>
      <c r="P353" s="7"/>
      <c r="Q353" s="7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  <c r="AH353" s="15"/>
      <c r="AI353" s="15"/>
      <c r="AJ353" s="15"/>
      <c r="AK353" s="15"/>
      <c r="AL353" s="15"/>
      <c r="AM353" s="15"/>
      <c r="AN353" s="15"/>
      <c r="AO353" s="15"/>
      <c r="AP353" s="15"/>
      <c r="AQ353" s="15"/>
      <c r="AR353" s="15"/>
      <c r="AS353" s="15"/>
      <c r="AT353" s="15"/>
      <c r="AU353" s="15"/>
      <c r="AV353" s="15"/>
      <c r="AW353" s="15"/>
      <c r="AX353" s="15"/>
      <c r="AY353" s="15"/>
      <c r="AZ353" s="15"/>
      <c r="BA353" s="15"/>
      <c r="BB353" s="15"/>
      <c r="BC353" s="15"/>
      <c r="BD353" s="15"/>
      <c r="BE353" s="15"/>
      <c r="BF353" s="15"/>
      <c r="BG353" s="15"/>
      <c r="BH353" s="28">
        <v>42094</v>
      </c>
      <c r="BI353" s="66">
        <v>42613</v>
      </c>
      <c r="BJ353" s="67">
        <f t="shared" si="17"/>
        <v>519</v>
      </c>
      <c r="BK353" s="86"/>
    </row>
    <row r="354" spans="1:63">
      <c r="A354" s="11">
        <v>5</v>
      </c>
      <c r="B354" s="11"/>
      <c r="C354" s="11"/>
      <c r="D354" s="24" t="s">
        <v>91</v>
      </c>
      <c r="E354" s="20">
        <v>56</v>
      </c>
      <c r="F354" s="12">
        <f t="shared" si="15"/>
        <v>8</v>
      </c>
      <c r="G354" s="13">
        <f t="shared" si="16"/>
        <v>254.45000000000002</v>
      </c>
      <c r="H354" s="15">
        <v>14249.2</v>
      </c>
      <c r="I354" s="15">
        <v>2544.48</v>
      </c>
      <c r="J354" s="15">
        <v>1424.92</v>
      </c>
      <c r="K354" s="15">
        <v>1424.92</v>
      </c>
      <c r="L354" s="15">
        <v>0</v>
      </c>
      <c r="M354" s="15">
        <v>0</v>
      </c>
      <c r="N354" s="15">
        <v>0</v>
      </c>
      <c r="O354" s="15">
        <v>1600</v>
      </c>
      <c r="P354" s="7"/>
      <c r="Q354" s="7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  <c r="AK354" s="15"/>
      <c r="AL354" s="15"/>
      <c r="AM354" s="15"/>
      <c r="AN354" s="15"/>
      <c r="AO354" s="15"/>
      <c r="AP354" s="15"/>
      <c r="AQ354" s="15"/>
      <c r="AR354" s="15"/>
      <c r="AS354" s="15"/>
      <c r="AT354" s="15"/>
      <c r="AU354" s="15"/>
      <c r="AV354" s="15"/>
      <c r="AW354" s="15"/>
      <c r="AX354" s="15"/>
      <c r="AY354" s="15"/>
      <c r="AZ354" s="15"/>
      <c r="BA354" s="15"/>
      <c r="BB354" s="15"/>
      <c r="BC354" s="15"/>
      <c r="BD354" s="15"/>
      <c r="BE354" s="15"/>
      <c r="BF354" s="15"/>
      <c r="BG354" s="15"/>
      <c r="BH354" s="28">
        <v>42471</v>
      </c>
      <c r="BI354" s="66">
        <v>42613</v>
      </c>
      <c r="BJ354" s="67">
        <f t="shared" si="17"/>
        <v>142</v>
      </c>
      <c r="BK354" s="86"/>
    </row>
    <row r="355" spans="1:63">
      <c r="A355" s="11">
        <v>5</v>
      </c>
      <c r="B355" s="11"/>
      <c r="C355" s="11"/>
      <c r="D355" s="24" t="s">
        <v>57</v>
      </c>
      <c r="E355" s="20">
        <v>56</v>
      </c>
      <c r="F355" s="12">
        <f t="shared" si="15"/>
        <v>8</v>
      </c>
      <c r="G355" s="13">
        <f t="shared" si="16"/>
        <v>102.72</v>
      </c>
      <c r="H355" s="15">
        <v>5752.32</v>
      </c>
      <c r="I355" s="15">
        <v>1024</v>
      </c>
      <c r="J355" s="15">
        <v>575.24</v>
      </c>
      <c r="K355" s="15">
        <v>575.24</v>
      </c>
      <c r="L355" s="15">
        <v>0</v>
      </c>
      <c r="M355" s="15">
        <v>0</v>
      </c>
      <c r="N355" s="15">
        <v>0</v>
      </c>
      <c r="O355" s="15">
        <v>1570</v>
      </c>
      <c r="P355" s="7"/>
      <c r="Q355" s="7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  <c r="AI355" s="15"/>
      <c r="AJ355" s="15"/>
      <c r="AK355" s="15"/>
      <c r="AL355" s="15"/>
      <c r="AM355" s="15"/>
      <c r="AN355" s="15"/>
      <c r="AO355" s="15"/>
      <c r="AP355" s="15"/>
      <c r="AQ355" s="15"/>
      <c r="AR355" s="15"/>
      <c r="AS355" s="15"/>
      <c r="AT355" s="15"/>
      <c r="AU355" s="15"/>
      <c r="AV355" s="15"/>
      <c r="AW355" s="15"/>
      <c r="AX355" s="15"/>
      <c r="AY355" s="15"/>
      <c r="AZ355" s="15"/>
      <c r="BA355" s="15"/>
      <c r="BB355" s="15"/>
      <c r="BC355" s="15"/>
      <c r="BD355" s="15"/>
      <c r="BE355" s="15"/>
      <c r="BF355" s="15"/>
      <c r="BG355" s="15"/>
      <c r="BH355" s="16">
        <v>40833</v>
      </c>
      <c r="BI355" s="66">
        <v>42613</v>
      </c>
      <c r="BJ355" s="67">
        <f t="shared" si="17"/>
        <v>1780</v>
      </c>
      <c r="BK355" s="86"/>
    </row>
    <row r="356" spans="1:63">
      <c r="A356" s="11">
        <v>5</v>
      </c>
      <c r="B356" s="11"/>
      <c r="C356" s="11"/>
      <c r="D356" s="24" t="s">
        <v>73</v>
      </c>
      <c r="E356" s="20">
        <v>56</v>
      </c>
      <c r="F356" s="12">
        <f t="shared" si="15"/>
        <v>8</v>
      </c>
      <c r="G356" s="13">
        <f t="shared" si="16"/>
        <v>134</v>
      </c>
      <c r="H356" s="15">
        <v>7504</v>
      </c>
      <c r="I356" s="15">
        <v>0</v>
      </c>
      <c r="J356" s="15">
        <v>0</v>
      </c>
      <c r="K356" s="15">
        <v>0</v>
      </c>
      <c r="L356" s="15">
        <v>0</v>
      </c>
      <c r="M356" s="15">
        <v>0</v>
      </c>
      <c r="N356" s="15">
        <v>0</v>
      </c>
      <c r="O356" s="15">
        <v>0</v>
      </c>
      <c r="P356" s="7"/>
      <c r="Q356" s="7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  <c r="AI356" s="15"/>
      <c r="AJ356" s="15"/>
      <c r="AK356" s="15"/>
      <c r="AL356" s="15"/>
      <c r="AM356" s="15"/>
      <c r="AN356" s="15"/>
      <c r="AO356" s="15"/>
      <c r="AP356" s="15"/>
      <c r="AQ356" s="15"/>
      <c r="AR356" s="15"/>
      <c r="AS356" s="15"/>
      <c r="AT356" s="15"/>
      <c r="AU356" s="15"/>
      <c r="AV356" s="15"/>
      <c r="AW356" s="15"/>
      <c r="AX356" s="15"/>
      <c r="AY356" s="15"/>
      <c r="AZ356" s="15"/>
      <c r="BA356" s="15"/>
      <c r="BB356" s="15"/>
      <c r="BC356" s="15"/>
      <c r="BD356" s="15"/>
      <c r="BE356" s="15"/>
      <c r="BF356" s="15"/>
      <c r="BG356" s="15"/>
      <c r="BH356" s="28">
        <v>42233</v>
      </c>
      <c r="BI356" s="66">
        <v>42613</v>
      </c>
      <c r="BJ356" s="67">
        <f t="shared" si="17"/>
        <v>380</v>
      </c>
      <c r="BK356" s="86"/>
    </row>
    <row r="357" spans="1:63">
      <c r="A357" s="11">
        <v>5</v>
      </c>
      <c r="B357" s="11"/>
      <c r="C357" s="11"/>
      <c r="D357" s="24" t="s">
        <v>109</v>
      </c>
      <c r="E357" s="20">
        <v>19</v>
      </c>
      <c r="F357" s="12">
        <f t="shared" si="15"/>
        <v>2.7142857142857144</v>
      </c>
      <c r="G357" s="13">
        <f t="shared" si="16"/>
        <v>133.86631578947367</v>
      </c>
      <c r="H357" s="15">
        <v>2543.46</v>
      </c>
      <c r="I357" s="15">
        <v>748.03</v>
      </c>
      <c r="J357" s="15">
        <v>254.34</v>
      </c>
      <c r="K357" s="15">
        <v>254.34</v>
      </c>
      <c r="L357" s="15">
        <v>0</v>
      </c>
      <c r="M357" s="15">
        <v>0</v>
      </c>
      <c r="N357" s="15">
        <v>0</v>
      </c>
      <c r="O357" s="15">
        <v>400</v>
      </c>
      <c r="P357" s="7"/>
      <c r="Q357" s="7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  <c r="AH357" s="15"/>
      <c r="AI357" s="15"/>
      <c r="AJ357" s="15"/>
      <c r="AK357" s="15"/>
      <c r="AL357" s="15"/>
      <c r="AM357" s="15"/>
      <c r="AN357" s="15"/>
      <c r="AO357" s="15"/>
      <c r="AP357" s="15"/>
      <c r="AQ357" s="15"/>
      <c r="AR357" s="15"/>
      <c r="AS357" s="15"/>
      <c r="AT357" s="15"/>
      <c r="AU357" s="15"/>
      <c r="AV357" s="15"/>
      <c r="AW357" s="15"/>
      <c r="AX357" s="15"/>
      <c r="AY357" s="15"/>
      <c r="AZ357" s="15"/>
      <c r="BA357" s="15"/>
      <c r="BB357" s="15"/>
      <c r="BC357" s="15"/>
      <c r="BD357" s="15"/>
      <c r="BE357" s="15"/>
      <c r="BF357" s="15"/>
      <c r="BG357" s="15"/>
      <c r="BH357" s="28">
        <v>42639</v>
      </c>
      <c r="BI357" s="66">
        <v>42613</v>
      </c>
      <c r="BJ357" s="67">
        <f t="shared" si="17"/>
        <v>-26</v>
      </c>
      <c r="BK357" s="86"/>
    </row>
    <row r="358" spans="1:63">
      <c r="A358" s="11">
        <v>5</v>
      </c>
      <c r="B358" s="11"/>
      <c r="C358" s="11"/>
      <c r="D358" s="24" t="s">
        <v>58</v>
      </c>
      <c r="E358" s="20">
        <v>56</v>
      </c>
      <c r="F358" s="12">
        <f t="shared" si="15"/>
        <v>8</v>
      </c>
      <c r="G358" s="13">
        <f t="shared" si="16"/>
        <v>408.5</v>
      </c>
      <c r="H358" s="15">
        <v>22876</v>
      </c>
      <c r="I358" s="15">
        <v>1225.52</v>
      </c>
      <c r="J358" s="15">
        <v>0</v>
      </c>
      <c r="K358" s="15">
        <v>0</v>
      </c>
      <c r="L358" s="15">
        <v>0</v>
      </c>
      <c r="M358" s="15">
        <v>0</v>
      </c>
      <c r="N358" s="15">
        <v>0</v>
      </c>
      <c r="O358" s="15">
        <v>1549.2</v>
      </c>
      <c r="P358" s="7"/>
      <c r="Q358" s="7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  <c r="AH358" s="15"/>
      <c r="AI358" s="15"/>
      <c r="AJ358" s="15"/>
      <c r="AK358" s="15"/>
      <c r="AL358" s="15"/>
      <c r="AM358" s="15"/>
      <c r="AN358" s="15"/>
      <c r="AO358" s="15"/>
      <c r="AP358" s="15"/>
      <c r="AQ358" s="15"/>
      <c r="AR358" s="15"/>
      <c r="AS358" s="15"/>
      <c r="AT358" s="15"/>
      <c r="AU358" s="15"/>
      <c r="AV358" s="15"/>
      <c r="AW358" s="15"/>
      <c r="AX358" s="15"/>
      <c r="AY358" s="15"/>
      <c r="AZ358" s="15"/>
      <c r="BA358" s="15"/>
      <c r="BB358" s="15"/>
      <c r="BC358" s="15"/>
      <c r="BD358" s="15"/>
      <c r="BE358" s="15"/>
      <c r="BF358" s="15"/>
      <c r="BG358" s="15"/>
      <c r="BH358" s="16">
        <v>37982</v>
      </c>
      <c r="BI358" s="66">
        <v>42613</v>
      </c>
      <c r="BJ358" s="67">
        <f t="shared" si="17"/>
        <v>4631</v>
      </c>
      <c r="BK358" s="86"/>
    </row>
    <row r="359" spans="1:63">
      <c r="A359" s="11">
        <v>5</v>
      </c>
      <c r="B359" s="11"/>
      <c r="C359" s="11"/>
      <c r="D359" s="24" t="s">
        <v>59</v>
      </c>
      <c r="E359" s="20">
        <v>56</v>
      </c>
      <c r="F359" s="12">
        <f t="shared" si="15"/>
        <v>8</v>
      </c>
      <c r="G359" s="13">
        <f t="shared" si="16"/>
        <v>120.26</v>
      </c>
      <c r="H359" s="15">
        <v>6734.56</v>
      </c>
      <c r="I359" s="15">
        <v>2164.64</v>
      </c>
      <c r="J359" s="15">
        <v>673.44</v>
      </c>
      <c r="K359" s="15">
        <v>673.44</v>
      </c>
      <c r="L359" s="15">
        <v>0</v>
      </c>
      <c r="M359" s="15">
        <v>0</v>
      </c>
      <c r="N359" s="15">
        <v>0</v>
      </c>
      <c r="O359" s="15">
        <v>1570</v>
      </c>
      <c r="P359" s="7"/>
      <c r="Q359" s="7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  <c r="AH359" s="15"/>
      <c r="AI359" s="15"/>
      <c r="AJ359" s="15"/>
      <c r="AK359" s="15"/>
      <c r="AL359" s="15"/>
      <c r="AM359" s="15"/>
      <c r="AN359" s="15"/>
      <c r="AO359" s="15"/>
      <c r="AP359" s="15"/>
      <c r="AQ359" s="15"/>
      <c r="AR359" s="15"/>
      <c r="AS359" s="15"/>
      <c r="AT359" s="15"/>
      <c r="AU359" s="15"/>
      <c r="AV359" s="15"/>
      <c r="AW359" s="15"/>
      <c r="AX359" s="15"/>
      <c r="AY359" s="15"/>
      <c r="AZ359" s="15"/>
      <c r="BA359" s="15"/>
      <c r="BB359" s="15"/>
      <c r="BC359" s="15"/>
      <c r="BD359" s="15"/>
      <c r="BE359" s="15"/>
      <c r="BF359" s="15"/>
      <c r="BG359" s="15"/>
      <c r="BH359" s="16">
        <v>37088</v>
      </c>
      <c r="BI359" s="66">
        <v>42613</v>
      </c>
      <c r="BJ359" s="67">
        <f t="shared" si="17"/>
        <v>5525</v>
      </c>
      <c r="BK359" s="86"/>
    </row>
    <row r="360" spans="1:63">
      <c r="A360" s="11">
        <v>5</v>
      </c>
      <c r="B360" s="11"/>
      <c r="C360" s="11"/>
      <c r="D360" s="24" t="s">
        <v>32</v>
      </c>
      <c r="E360" s="20">
        <v>56</v>
      </c>
      <c r="F360" s="12">
        <f t="shared" si="15"/>
        <v>8</v>
      </c>
      <c r="G360" s="13">
        <f t="shared" si="16"/>
        <v>149.82</v>
      </c>
      <c r="H360" s="15">
        <v>8389.92</v>
      </c>
      <c r="I360" s="15">
        <v>1348.36</v>
      </c>
      <c r="J360" s="15">
        <v>839.36</v>
      </c>
      <c r="K360" s="15">
        <v>838.96</v>
      </c>
      <c r="L360" s="15">
        <v>0</v>
      </c>
      <c r="M360" s="15">
        <v>0</v>
      </c>
      <c r="N360" s="15">
        <v>0</v>
      </c>
      <c r="O360" s="15">
        <v>1558</v>
      </c>
      <c r="P360" s="7"/>
      <c r="Q360" s="7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  <c r="AH360" s="15"/>
      <c r="AI360" s="15"/>
      <c r="AJ360" s="15"/>
      <c r="AK360" s="15"/>
      <c r="AL360" s="15"/>
      <c r="AM360" s="15"/>
      <c r="AN360" s="15"/>
      <c r="AO360" s="15"/>
      <c r="AP360" s="15"/>
      <c r="AQ360" s="15"/>
      <c r="AR360" s="15"/>
      <c r="AS360" s="15"/>
      <c r="AT360" s="15"/>
      <c r="AU360" s="15"/>
      <c r="AV360" s="15"/>
      <c r="AW360" s="15"/>
      <c r="AX360" s="15"/>
      <c r="AY360" s="15"/>
      <c r="AZ360" s="15"/>
      <c r="BA360" s="15"/>
      <c r="BB360" s="15"/>
      <c r="BC360" s="15"/>
      <c r="BD360" s="15"/>
      <c r="BE360" s="15"/>
      <c r="BF360" s="15"/>
      <c r="BG360" s="15"/>
      <c r="BH360" s="34">
        <v>41337</v>
      </c>
      <c r="BI360" s="66">
        <v>42613</v>
      </c>
      <c r="BJ360" s="67">
        <f t="shared" si="17"/>
        <v>1276</v>
      </c>
      <c r="BK360" s="86"/>
    </row>
    <row r="361" spans="1:63">
      <c r="A361" s="11">
        <v>5</v>
      </c>
      <c r="B361" s="11"/>
      <c r="C361" s="11"/>
      <c r="D361" s="24" t="s">
        <v>21</v>
      </c>
      <c r="E361" s="20">
        <v>56</v>
      </c>
      <c r="F361" s="12">
        <f t="shared" si="15"/>
        <v>8</v>
      </c>
      <c r="G361" s="13">
        <f t="shared" si="16"/>
        <v>204.68</v>
      </c>
      <c r="H361" s="15">
        <v>11462.08</v>
      </c>
      <c r="I361" s="15">
        <v>1228.08</v>
      </c>
      <c r="J361" s="15">
        <v>1146.24</v>
      </c>
      <c r="K361" s="15">
        <v>1146.24</v>
      </c>
      <c r="L361" s="15">
        <v>0</v>
      </c>
      <c r="M361" s="15">
        <v>0</v>
      </c>
      <c r="N361" s="15">
        <v>0</v>
      </c>
      <c r="O361" s="15">
        <v>1570</v>
      </c>
      <c r="P361" s="7"/>
      <c r="Q361" s="7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  <c r="AH361" s="15"/>
      <c r="AI361" s="15"/>
      <c r="AJ361" s="15"/>
      <c r="AK361" s="15"/>
      <c r="AL361" s="15"/>
      <c r="AM361" s="15"/>
      <c r="AN361" s="15"/>
      <c r="AO361" s="15"/>
      <c r="AP361" s="15"/>
      <c r="AQ361" s="15"/>
      <c r="AR361" s="15"/>
      <c r="AS361" s="15"/>
      <c r="AT361" s="15"/>
      <c r="AU361" s="15"/>
      <c r="AV361" s="15"/>
      <c r="AW361" s="15"/>
      <c r="AX361" s="15"/>
      <c r="AY361" s="15"/>
      <c r="AZ361" s="15"/>
      <c r="BA361" s="15"/>
      <c r="BB361" s="15"/>
      <c r="BC361" s="15"/>
      <c r="BD361" s="15"/>
      <c r="BE361" s="15"/>
      <c r="BF361" s="15"/>
      <c r="BG361" s="15"/>
      <c r="BH361" s="16">
        <v>39881</v>
      </c>
      <c r="BI361" s="66">
        <v>42613</v>
      </c>
      <c r="BJ361" s="67">
        <f t="shared" si="17"/>
        <v>2732</v>
      </c>
      <c r="BK361" s="86"/>
    </row>
    <row r="362" spans="1:63">
      <c r="A362" s="11">
        <v>5</v>
      </c>
      <c r="B362" s="11"/>
      <c r="C362" s="11"/>
      <c r="D362" s="24" t="s">
        <v>61</v>
      </c>
      <c r="E362" s="11">
        <v>56</v>
      </c>
      <c r="F362" s="12">
        <f t="shared" si="15"/>
        <v>8</v>
      </c>
      <c r="G362" s="13">
        <f t="shared" si="16"/>
        <v>130.41</v>
      </c>
      <c r="H362" s="15">
        <v>7302.96</v>
      </c>
      <c r="I362" s="15">
        <v>2331.44</v>
      </c>
      <c r="J362" s="15">
        <v>730.32</v>
      </c>
      <c r="K362" s="15">
        <v>730.32</v>
      </c>
      <c r="L362" s="15">
        <v>0</v>
      </c>
      <c r="M362" s="15">
        <v>0</v>
      </c>
      <c r="N362" s="15">
        <v>0</v>
      </c>
      <c r="O362" s="15">
        <v>1570</v>
      </c>
      <c r="P362" s="7"/>
      <c r="Q362" s="7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  <c r="AI362" s="15"/>
      <c r="AJ362" s="15"/>
      <c r="AK362" s="15"/>
      <c r="AL362" s="15"/>
      <c r="AM362" s="15"/>
      <c r="AN362" s="15"/>
      <c r="AO362" s="15"/>
      <c r="AP362" s="15"/>
      <c r="AQ362" s="15"/>
      <c r="AR362" s="15"/>
      <c r="AS362" s="15"/>
      <c r="AT362" s="15"/>
      <c r="AU362" s="15"/>
      <c r="AV362" s="15"/>
      <c r="AW362" s="15"/>
      <c r="AX362" s="15"/>
      <c r="AY362" s="15"/>
      <c r="AZ362" s="15"/>
      <c r="BA362" s="15"/>
      <c r="BB362" s="15"/>
      <c r="BC362" s="15"/>
      <c r="BD362" s="15"/>
      <c r="BE362" s="15"/>
      <c r="BF362" s="15"/>
      <c r="BG362" s="15"/>
      <c r="BH362" s="49">
        <v>41471</v>
      </c>
      <c r="BI362" s="66">
        <v>42613</v>
      </c>
      <c r="BJ362" s="67">
        <f t="shared" si="17"/>
        <v>1142</v>
      </c>
      <c r="BK362" s="86"/>
    </row>
    <row r="363" spans="1:63">
      <c r="A363" s="11">
        <v>5</v>
      </c>
      <c r="B363" s="11"/>
      <c r="C363" s="11"/>
      <c r="D363" s="27" t="s">
        <v>62</v>
      </c>
      <c r="E363" s="20">
        <v>28</v>
      </c>
      <c r="F363" s="12">
        <f t="shared" si="15"/>
        <v>4</v>
      </c>
      <c r="G363" s="13">
        <f t="shared" si="16"/>
        <v>89.117142857142852</v>
      </c>
      <c r="H363" s="14">
        <v>2495.2799999999997</v>
      </c>
      <c r="I363" s="14">
        <v>634.9</v>
      </c>
      <c r="J363" s="14">
        <v>216.62</v>
      </c>
      <c r="K363" s="14">
        <v>216.62</v>
      </c>
      <c r="L363" s="14">
        <v>2303.98</v>
      </c>
      <c r="M363" s="14">
        <v>1724.6</v>
      </c>
      <c r="N363" s="14">
        <v>576</v>
      </c>
      <c r="O363" s="14">
        <v>392.5</v>
      </c>
      <c r="P363" s="24"/>
      <c r="Q363" s="2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6">
        <v>40073</v>
      </c>
      <c r="BI363" s="66">
        <v>42613</v>
      </c>
      <c r="BJ363" s="67">
        <f t="shared" si="17"/>
        <v>2540</v>
      </c>
      <c r="BK363" s="86"/>
    </row>
    <row r="364" spans="1:63">
      <c r="A364" s="11">
        <v>5</v>
      </c>
      <c r="B364" s="11"/>
      <c r="C364" s="11"/>
      <c r="D364" s="24" t="s">
        <v>19</v>
      </c>
      <c r="E364" s="20">
        <v>56</v>
      </c>
      <c r="F364" s="12">
        <f t="shared" si="15"/>
        <v>8</v>
      </c>
      <c r="G364" s="13">
        <f t="shared" si="16"/>
        <v>357.21</v>
      </c>
      <c r="H364" s="15">
        <v>20003.759999999998</v>
      </c>
      <c r="I364" s="15">
        <v>6429.72</v>
      </c>
      <c r="J364" s="15">
        <v>2000.36</v>
      </c>
      <c r="K364" s="15">
        <v>2000.36</v>
      </c>
      <c r="L364" s="15">
        <v>0</v>
      </c>
      <c r="M364" s="15">
        <v>0</v>
      </c>
      <c r="N364" s="15">
        <v>0</v>
      </c>
      <c r="O364" s="15">
        <v>1570</v>
      </c>
      <c r="P364" s="7"/>
      <c r="Q364" s="7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5"/>
      <c r="AI364" s="15"/>
      <c r="AJ364" s="15"/>
      <c r="AK364" s="15"/>
      <c r="AL364" s="15"/>
      <c r="AM364" s="15"/>
      <c r="AN364" s="15"/>
      <c r="AO364" s="15"/>
      <c r="AP364" s="15"/>
      <c r="AQ364" s="15"/>
      <c r="AR364" s="15"/>
      <c r="AS364" s="15"/>
      <c r="AT364" s="15"/>
      <c r="AU364" s="15"/>
      <c r="AV364" s="15"/>
      <c r="AW364" s="15"/>
      <c r="AX364" s="15"/>
      <c r="AY364" s="15"/>
      <c r="AZ364" s="15"/>
      <c r="BA364" s="15"/>
      <c r="BB364" s="15"/>
      <c r="BC364" s="15"/>
      <c r="BD364" s="15"/>
      <c r="BE364" s="15"/>
      <c r="BF364" s="15"/>
      <c r="BG364" s="15"/>
      <c r="BH364" s="16">
        <v>37389</v>
      </c>
      <c r="BI364" s="66">
        <v>42613</v>
      </c>
      <c r="BJ364" s="67">
        <f t="shared" si="17"/>
        <v>5224</v>
      </c>
      <c r="BK364" s="86"/>
    </row>
    <row r="365" spans="1:63">
      <c r="A365" s="11">
        <v>5</v>
      </c>
      <c r="B365" s="11"/>
      <c r="C365" s="11"/>
      <c r="D365" s="24" t="s">
        <v>23</v>
      </c>
      <c r="E365" s="20">
        <v>56</v>
      </c>
      <c r="F365" s="12">
        <f t="shared" si="15"/>
        <v>8</v>
      </c>
      <c r="G365" s="13">
        <f t="shared" si="16"/>
        <v>834.18999999999994</v>
      </c>
      <c r="H365" s="15">
        <v>46714.64</v>
      </c>
      <c r="I365" s="15">
        <v>0</v>
      </c>
      <c r="J365" s="15">
        <v>0</v>
      </c>
      <c r="K365" s="15">
        <v>0</v>
      </c>
      <c r="L365" s="15">
        <v>0</v>
      </c>
      <c r="M365" s="15">
        <v>0</v>
      </c>
      <c r="N365" s="15">
        <v>0</v>
      </c>
      <c r="O365" s="15">
        <v>0</v>
      </c>
      <c r="P365" s="7"/>
      <c r="Q365" s="7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  <c r="AH365" s="15"/>
      <c r="AI365" s="15"/>
      <c r="AJ365" s="15"/>
      <c r="AK365" s="15"/>
      <c r="AL365" s="15"/>
      <c r="AM365" s="15"/>
      <c r="AN365" s="15"/>
      <c r="AO365" s="15"/>
      <c r="AP365" s="15"/>
      <c r="AQ365" s="15"/>
      <c r="AR365" s="15"/>
      <c r="AS365" s="15"/>
      <c r="AT365" s="15"/>
      <c r="AU365" s="15"/>
      <c r="AV365" s="15"/>
      <c r="AW365" s="15"/>
      <c r="AX365" s="15"/>
      <c r="AY365" s="15"/>
      <c r="AZ365" s="15"/>
      <c r="BA365" s="15"/>
      <c r="BB365" s="15"/>
      <c r="BC365" s="15"/>
      <c r="BD365" s="15"/>
      <c r="BE365" s="15"/>
      <c r="BF365" s="15"/>
      <c r="BG365" s="15"/>
      <c r="BH365" s="52">
        <v>39873</v>
      </c>
      <c r="BI365" s="66">
        <v>42613</v>
      </c>
      <c r="BJ365" s="67">
        <f t="shared" si="17"/>
        <v>2740</v>
      </c>
      <c r="BK365" s="86"/>
    </row>
    <row r="366" spans="1:63">
      <c r="A366" s="11">
        <v>5</v>
      </c>
      <c r="B366" s="11"/>
      <c r="C366" s="11"/>
      <c r="D366" s="24" t="s">
        <v>11</v>
      </c>
      <c r="E366" s="20">
        <v>56</v>
      </c>
      <c r="F366" s="12">
        <f t="shared" si="15"/>
        <v>8</v>
      </c>
      <c r="G366" s="13">
        <f t="shared" si="16"/>
        <v>2287.92</v>
      </c>
      <c r="H366" s="15">
        <v>128123.52</v>
      </c>
      <c r="I366" s="15">
        <v>0</v>
      </c>
      <c r="J366" s="15">
        <v>0</v>
      </c>
      <c r="K366" s="15">
        <v>0</v>
      </c>
      <c r="L366" s="15">
        <v>0</v>
      </c>
      <c r="M366" s="15">
        <v>0</v>
      </c>
      <c r="N366" s="15">
        <v>0</v>
      </c>
      <c r="O366" s="15">
        <v>0</v>
      </c>
      <c r="P366" s="7"/>
      <c r="Q366" s="7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  <c r="AH366" s="15"/>
      <c r="AI366" s="15"/>
      <c r="AJ366" s="15"/>
      <c r="AK366" s="15"/>
      <c r="AL366" s="15"/>
      <c r="AM366" s="15"/>
      <c r="AN366" s="15"/>
      <c r="AO366" s="15"/>
      <c r="AP366" s="15"/>
      <c r="AQ366" s="15"/>
      <c r="AR366" s="15"/>
      <c r="AS366" s="15"/>
      <c r="AT366" s="15"/>
      <c r="AU366" s="15"/>
      <c r="AV366" s="15"/>
      <c r="AW366" s="15"/>
      <c r="AX366" s="15"/>
      <c r="AY366" s="15"/>
      <c r="AZ366" s="15"/>
      <c r="BA366" s="15"/>
      <c r="BB366" s="15"/>
      <c r="BC366" s="15"/>
      <c r="BD366" s="15"/>
      <c r="BE366" s="15"/>
      <c r="BF366" s="15"/>
      <c r="BG366" s="15"/>
      <c r="BH366" s="52">
        <v>38953</v>
      </c>
      <c r="BI366" s="66">
        <v>42613</v>
      </c>
      <c r="BJ366" s="67">
        <f t="shared" si="17"/>
        <v>3660</v>
      </c>
      <c r="BK366" s="86"/>
    </row>
    <row r="367" spans="1:63">
      <c r="A367" s="11">
        <v>5</v>
      </c>
      <c r="B367" s="11"/>
      <c r="C367" s="11"/>
      <c r="D367" s="24" t="s">
        <v>74</v>
      </c>
      <c r="E367" s="20">
        <v>53</v>
      </c>
      <c r="F367" s="12">
        <f t="shared" si="15"/>
        <v>7.5714285714285712</v>
      </c>
      <c r="G367" s="13">
        <f t="shared" si="16"/>
        <v>133.94999999999999</v>
      </c>
      <c r="H367" s="15">
        <v>7099.3499999999995</v>
      </c>
      <c r="I367" s="15">
        <v>0</v>
      </c>
      <c r="J367" s="15">
        <v>0</v>
      </c>
      <c r="K367" s="15">
        <v>0</v>
      </c>
      <c r="L367" s="15">
        <v>0</v>
      </c>
      <c r="M367" s="15">
        <v>0</v>
      </c>
      <c r="N367" s="15">
        <v>0</v>
      </c>
      <c r="O367" s="15">
        <v>0</v>
      </c>
      <c r="P367" s="7"/>
      <c r="Q367" s="7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  <c r="AH367" s="15"/>
      <c r="AI367" s="15"/>
      <c r="AJ367" s="15"/>
      <c r="AK367" s="15"/>
      <c r="AL367" s="15"/>
      <c r="AM367" s="15"/>
      <c r="AN367" s="15"/>
      <c r="AO367" s="15"/>
      <c r="AP367" s="15"/>
      <c r="AQ367" s="15"/>
      <c r="AR367" s="15"/>
      <c r="AS367" s="15"/>
      <c r="AT367" s="15"/>
      <c r="AU367" s="15"/>
      <c r="AV367" s="15"/>
      <c r="AW367" s="15"/>
      <c r="AX367" s="15"/>
      <c r="AY367" s="15"/>
      <c r="AZ367" s="15"/>
      <c r="BA367" s="15"/>
      <c r="BB367" s="15"/>
      <c r="BC367" s="15"/>
      <c r="BD367" s="15"/>
      <c r="BE367" s="15"/>
      <c r="BF367" s="15"/>
      <c r="BG367" s="15"/>
      <c r="BH367" s="28">
        <v>42249</v>
      </c>
      <c r="BI367" s="66">
        <v>42613</v>
      </c>
      <c r="BJ367" s="67">
        <f t="shared" si="17"/>
        <v>364</v>
      </c>
      <c r="BK367" s="86"/>
    </row>
    <row r="368" spans="1:63">
      <c r="A368" s="11">
        <v>5</v>
      </c>
      <c r="B368" s="11"/>
      <c r="C368" s="11"/>
      <c r="D368" s="24" t="s">
        <v>18</v>
      </c>
      <c r="E368" s="20">
        <v>56</v>
      </c>
      <c r="F368" s="12">
        <f t="shared" si="15"/>
        <v>8</v>
      </c>
      <c r="G368" s="13">
        <f t="shared" si="16"/>
        <v>422.8</v>
      </c>
      <c r="H368" s="15">
        <v>23676.799999999999</v>
      </c>
      <c r="I368" s="15">
        <v>6764.8</v>
      </c>
      <c r="J368" s="15">
        <v>2367.6799999999998</v>
      </c>
      <c r="K368" s="15">
        <v>2367.6799999999998</v>
      </c>
      <c r="L368" s="15">
        <v>0</v>
      </c>
      <c r="M368" s="15">
        <v>0</v>
      </c>
      <c r="N368" s="15">
        <v>0</v>
      </c>
      <c r="O368" s="15">
        <v>1305.8399999999999</v>
      </c>
      <c r="P368" s="7"/>
      <c r="Q368" s="7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  <c r="AH368" s="15"/>
      <c r="AI368" s="15"/>
      <c r="AJ368" s="15"/>
      <c r="AK368" s="15"/>
      <c r="AL368" s="15"/>
      <c r="AM368" s="15"/>
      <c r="AN368" s="15"/>
      <c r="AO368" s="15"/>
      <c r="AP368" s="15"/>
      <c r="AQ368" s="15"/>
      <c r="AR368" s="15"/>
      <c r="AS368" s="15"/>
      <c r="AT368" s="15"/>
      <c r="AU368" s="15"/>
      <c r="AV368" s="15"/>
      <c r="AW368" s="15"/>
      <c r="AX368" s="15"/>
      <c r="AY368" s="15"/>
      <c r="AZ368" s="15"/>
      <c r="BA368" s="15"/>
      <c r="BB368" s="15"/>
      <c r="BC368" s="15"/>
      <c r="BD368" s="15"/>
      <c r="BE368" s="15"/>
      <c r="BF368" s="15"/>
      <c r="BG368" s="15"/>
      <c r="BH368" s="16">
        <v>33800</v>
      </c>
      <c r="BI368" s="66">
        <v>42613</v>
      </c>
      <c r="BJ368" s="67">
        <f t="shared" si="17"/>
        <v>8813</v>
      </c>
      <c r="BK368" s="86"/>
    </row>
    <row r="369" spans="1:63">
      <c r="A369" s="11">
        <v>5</v>
      </c>
      <c r="B369" s="11"/>
      <c r="C369" s="11"/>
      <c r="D369" s="24" t="s">
        <v>64</v>
      </c>
      <c r="E369" s="20">
        <v>56</v>
      </c>
      <c r="F369" s="12">
        <f t="shared" si="15"/>
        <v>8</v>
      </c>
      <c r="G369" s="13">
        <f t="shared" si="16"/>
        <v>116.7</v>
      </c>
      <c r="H369" s="15">
        <v>6535.2</v>
      </c>
      <c r="I369" s="15">
        <v>816.88</v>
      </c>
      <c r="J369" s="15">
        <v>653.52</v>
      </c>
      <c r="K369" s="15">
        <v>653.52</v>
      </c>
      <c r="L369" s="15">
        <v>0</v>
      </c>
      <c r="M369" s="15">
        <v>0</v>
      </c>
      <c r="N369" s="15">
        <v>0</v>
      </c>
      <c r="O369" s="15">
        <v>1570</v>
      </c>
      <c r="P369" s="7"/>
      <c r="Q369" s="7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  <c r="AH369" s="15"/>
      <c r="AI369" s="15"/>
      <c r="AJ369" s="15"/>
      <c r="AK369" s="15"/>
      <c r="AL369" s="15"/>
      <c r="AM369" s="15"/>
      <c r="AN369" s="15"/>
      <c r="AO369" s="15"/>
      <c r="AP369" s="15"/>
      <c r="AQ369" s="15"/>
      <c r="AR369" s="15"/>
      <c r="AS369" s="15"/>
      <c r="AT369" s="15"/>
      <c r="AU369" s="15"/>
      <c r="AV369" s="15"/>
      <c r="AW369" s="15"/>
      <c r="AX369" s="15"/>
      <c r="AY369" s="15"/>
      <c r="AZ369" s="15"/>
      <c r="BA369" s="15"/>
      <c r="BB369" s="15"/>
      <c r="BC369" s="15"/>
      <c r="BD369" s="15"/>
      <c r="BE369" s="15"/>
      <c r="BF369" s="15"/>
      <c r="BG369" s="15"/>
      <c r="BH369" s="28">
        <v>42019</v>
      </c>
      <c r="BI369" s="66">
        <v>42613</v>
      </c>
      <c r="BJ369" s="67">
        <f t="shared" si="17"/>
        <v>594</v>
      </c>
      <c r="BK369" s="86"/>
    </row>
    <row r="370" spans="1:63">
      <c r="A370" s="11">
        <v>5</v>
      </c>
      <c r="B370" s="11"/>
      <c r="C370" s="11"/>
      <c r="D370" s="24" t="s">
        <v>103</v>
      </c>
      <c r="E370" s="20">
        <v>55</v>
      </c>
      <c r="F370" s="12">
        <f t="shared" si="15"/>
        <v>7.8571428571428568</v>
      </c>
      <c r="G370" s="13">
        <f t="shared" si="16"/>
        <v>90.840000000000018</v>
      </c>
      <c r="H370" s="15">
        <v>4996.2000000000007</v>
      </c>
      <c r="I370" s="15">
        <v>1360.12</v>
      </c>
      <c r="J370" s="15">
        <v>499.6</v>
      </c>
      <c r="K370" s="15">
        <v>499.59000000000003</v>
      </c>
      <c r="L370" s="15">
        <v>0</v>
      </c>
      <c r="M370" s="15">
        <v>0</v>
      </c>
      <c r="N370" s="15">
        <v>0</v>
      </c>
      <c r="O370" s="15">
        <v>0</v>
      </c>
      <c r="P370" s="7"/>
      <c r="Q370" s="7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15"/>
      <c r="AJ370" s="15"/>
      <c r="AK370" s="15"/>
      <c r="AL370" s="15"/>
      <c r="AM370" s="15"/>
      <c r="AN370" s="15"/>
      <c r="AO370" s="15"/>
      <c r="AP370" s="15"/>
      <c r="AQ370" s="15"/>
      <c r="AR370" s="15"/>
      <c r="AS370" s="15"/>
      <c r="AT370" s="15"/>
      <c r="AU370" s="15"/>
      <c r="AV370" s="15"/>
      <c r="AW370" s="15"/>
      <c r="AX370" s="15"/>
      <c r="AY370" s="15"/>
      <c r="AZ370" s="15"/>
      <c r="BA370" s="15"/>
      <c r="BB370" s="15"/>
      <c r="BC370" s="15"/>
      <c r="BD370" s="15"/>
      <c r="BE370" s="15"/>
      <c r="BF370" s="15"/>
      <c r="BG370" s="15"/>
      <c r="BH370" s="28">
        <v>42513</v>
      </c>
      <c r="BI370" s="66">
        <v>42613</v>
      </c>
      <c r="BJ370" s="67">
        <f t="shared" si="17"/>
        <v>100</v>
      </c>
      <c r="BK370" s="86"/>
    </row>
    <row r="371" spans="1:63">
      <c r="A371" s="11">
        <v>5</v>
      </c>
      <c r="B371" s="11"/>
      <c r="C371" s="11"/>
      <c r="D371" s="24" t="s">
        <v>87</v>
      </c>
      <c r="E371" s="20">
        <v>56</v>
      </c>
      <c r="F371" s="12">
        <f t="shared" si="15"/>
        <v>8</v>
      </c>
      <c r="G371" s="13">
        <f t="shared" si="16"/>
        <v>112</v>
      </c>
      <c r="H371" s="15">
        <v>6272</v>
      </c>
      <c r="I371" s="15">
        <v>416</v>
      </c>
      <c r="J371" s="15">
        <v>625.6</v>
      </c>
      <c r="K371" s="15">
        <v>625.6</v>
      </c>
      <c r="L371" s="15">
        <v>0</v>
      </c>
      <c r="M371" s="15">
        <v>0</v>
      </c>
      <c r="N371" s="15">
        <v>0</v>
      </c>
      <c r="O371" s="15">
        <v>1570</v>
      </c>
      <c r="P371" s="7"/>
      <c r="Q371" s="7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  <c r="AH371" s="15"/>
      <c r="AI371" s="15"/>
      <c r="AJ371" s="15"/>
      <c r="AK371" s="15"/>
      <c r="AL371" s="15"/>
      <c r="AM371" s="15"/>
      <c r="AN371" s="15"/>
      <c r="AO371" s="15"/>
      <c r="AP371" s="15"/>
      <c r="AQ371" s="15"/>
      <c r="AR371" s="15"/>
      <c r="AS371" s="15"/>
      <c r="AT371" s="15"/>
      <c r="AU371" s="15"/>
      <c r="AV371" s="15"/>
      <c r="AW371" s="15"/>
      <c r="AX371" s="15"/>
      <c r="AY371" s="15"/>
      <c r="AZ371" s="15"/>
      <c r="BA371" s="15"/>
      <c r="BB371" s="15"/>
      <c r="BC371" s="15"/>
      <c r="BD371" s="15"/>
      <c r="BE371" s="15"/>
      <c r="BF371" s="15"/>
      <c r="BG371" s="15"/>
      <c r="BH371" s="28">
        <v>42403</v>
      </c>
      <c r="BI371" s="66">
        <v>42613</v>
      </c>
      <c r="BJ371" s="67">
        <f t="shared" si="17"/>
        <v>210</v>
      </c>
      <c r="BK371" s="86"/>
    </row>
    <row r="372" spans="1:63">
      <c r="A372" s="11">
        <v>5</v>
      </c>
      <c r="B372" s="11"/>
      <c r="C372" s="11"/>
      <c r="D372" s="24" t="s">
        <v>14</v>
      </c>
      <c r="E372" s="20">
        <v>56</v>
      </c>
      <c r="F372" s="12">
        <f t="shared" si="15"/>
        <v>8</v>
      </c>
      <c r="G372" s="13">
        <f t="shared" si="16"/>
        <v>133.81</v>
      </c>
      <c r="H372" s="15">
        <v>7493.36</v>
      </c>
      <c r="I372" s="15">
        <v>2408.6</v>
      </c>
      <c r="J372" s="15">
        <v>749.32</v>
      </c>
      <c r="K372" s="15">
        <v>749.32</v>
      </c>
      <c r="L372" s="15">
        <v>0</v>
      </c>
      <c r="M372" s="15">
        <v>0</v>
      </c>
      <c r="N372" s="15">
        <v>0</v>
      </c>
      <c r="O372" s="15">
        <v>1570</v>
      </c>
      <c r="P372" s="7"/>
      <c r="Q372" s="7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  <c r="AH372" s="15"/>
      <c r="AI372" s="15"/>
      <c r="AJ372" s="15"/>
      <c r="AK372" s="15"/>
      <c r="AL372" s="15"/>
      <c r="AM372" s="15"/>
      <c r="AN372" s="15"/>
      <c r="AO372" s="15"/>
      <c r="AP372" s="15"/>
      <c r="AQ372" s="15"/>
      <c r="AR372" s="15"/>
      <c r="AS372" s="15"/>
      <c r="AT372" s="15"/>
      <c r="AU372" s="15"/>
      <c r="AV372" s="15"/>
      <c r="AW372" s="15"/>
      <c r="AX372" s="15"/>
      <c r="AY372" s="15"/>
      <c r="AZ372" s="15"/>
      <c r="BA372" s="15"/>
      <c r="BB372" s="15"/>
      <c r="BC372" s="15"/>
      <c r="BD372" s="15"/>
      <c r="BE372" s="15"/>
      <c r="BF372" s="15"/>
      <c r="BG372" s="15"/>
      <c r="BH372" s="16">
        <v>37865</v>
      </c>
      <c r="BI372" s="66">
        <v>42613</v>
      </c>
      <c r="BJ372" s="67">
        <f t="shared" si="17"/>
        <v>4748</v>
      </c>
      <c r="BK372" s="86"/>
    </row>
    <row r="373" spans="1:63">
      <c r="A373" s="11">
        <v>5</v>
      </c>
      <c r="B373" s="11"/>
      <c r="C373" s="11"/>
      <c r="D373" s="24" t="s">
        <v>65</v>
      </c>
      <c r="E373" s="20">
        <v>56</v>
      </c>
      <c r="F373" s="12">
        <f t="shared" si="15"/>
        <v>8</v>
      </c>
      <c r="G373" s="13">
        <f t="shared" si="16"/>
        <v>128.39000000000001</v>
      </c>
      <c r="H373" s="15">
        <v>7189.84</v>
      </c>
      <c r="I373" s="15">
        <v>0</v>
      </c>
      <c r="J373" s="15">
        <v>719</v>
      </c>
      <c r="K373" s="15">
        <v>719</v>
      </c>
      <c r="L373" s="15">
        <v>0</v>
      </c>
      <c r="M373" s="15">
        <v>0</v>
      </c>
      <c r="N373" s="15">
        <v>0</v>
      </c>
      <c r="O373" s="15">
        <v>672</v>
      </c>
      <c r="P373" s="7"/>
      <c r="Q373" s="7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  <c r="AI373" s="15"/>
      <c r="AJ373" s="15"/>
      <c r="AK373" s="15"/>
      <c r="AL373" s="15"/>
      <c r="AM373" s="15"/>
      <c r="AN373" s="15"/>
      <c r="AO373" s="15"/>
      <c r="AP373" s="15"/>
      <c r="AQ373" s="15"/>
      <c r="AR373" s="15"/>
      <c r="AS373" s="15"/>
      <c r="AT373" s="15"/>
      <c r="AU373" s="15"/>
      <c r="AV373" s="15"/>
      <c r="AW373" s="15"/>
      <c r="AX373" s="15"/>
      <c r="AY373" s="15"/>
      <c r="AZ373" s="15"/>
      <c r="BA373" s="15"/>
      <c r="BB373" s="15"/>
      <c r="BC373" s="15"/>
      <c r="BD373" s="15"/>
      <c r="BE373" s="15"/>
      <c r="BF373" s="15"/>
      <c r="BG373" s="15"/>
      <c r="BH373" s="16">
        <v>36586</v>
      </c>
      <c r="BI373" s="66">
        <v>42613</v>
      </c>
      <c r="BJ373" s="67">
        <f t="shared" si="17"/>
        <v>6027</v>
      </c>
      <c r="BK373" s="86"/>
    </row>
    <row r="374" spans="1:63">
      <c r="A374" s="11">
        <v>5</v>
      </c>
      <c r="B374" s="11"/>
      <c r="C374" s="11"/>
      <c r="D374" s="24" t="s">
        <v>106</v>
      </c>
      <c r="E374" s="20">
        <v>56</v>
      </c>
      <c r="F374" s="12">
        <f t="shared" si="15"/>
        <v>8</v>
      </c>
      <c r="G374" s="13">
        <f t="shared" si="16"/>
        <v>47.097500000000004</v>
      </c>
      <c r="H374" s="15">
        <v>2637.46</v>
      </c>
      <c r="I374" s="15">
        <v>340.03</v>
      </c>
      <c r="J374" s="15">
        <v>127.17</v>
      </c>
      <c r="K374" s="15">
        <v>127.17</v>
      </c>
      <c r="L374" s="15">
        <v>89.8</v>
      </c>
      <c r="M374" s="15">
        <v>224.5</v>
      </c>
      <c r="N374" s="15">
        <v>22.45</v>
      </c>
      <c r="O374" s="15">
        <v>0</v>
      </c>
      <c r="P374" s="7"/>
      <c r="Q374" s="7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  <c r="AH374" s="15"/>
      <c r="AI374" s="15"/>
      <c r="AJ374" s="15"/>
      <c r="AK374" s="15"/>
      <c r="AL374" s="15"/>
      <c r="AM374" s="15"/>
      <c r="AN374" s="15"/>
      <c r="AO374" s="15"/>
      <c r="AP374" s="15"/>
      <c r="AQ374" s="15"/>
      <c r="AR374" s="15"/>
      <c r="AS374" s="15"/>
      <c r="AT374" s="15"/>
      <c r="AU374" s="15"/>
      <c r="AV374" s="15"/>
      <c r="AW374" s="15"/>
      <c r="AX374" s="15"/>
      <c r="AY374" s="15"/>
      <c r="AZ374" s="15"/>
      <c r="BA374" s="15"/>
      <c r="BB374" s="15"/>
      <c r="BC374" s="15"/>
      <c r="BD374" s="15"/>
      <c r="BE374" s="15"/>
      <c r="BF374" s="15"/>
      <c r="BG374" s="15"/>
      <c r="BH374" s="28">
        <v>42583</v>
      </c>
      <c r="BI374" s="66">
        <v>42613</v>
      </c>
      <c r="BJ374" s="67">
        <f t="shared" si="17"/>
        <v>30</v>
      </c>
      <c r="BK374" s="86"/>
    </row>
    <row r="375" spans="1:63">
      <c r="A375" s="11">
        <v>5</v>
      </c>
      <c r="B375" s="11"/>
      <c r="C375" s="11"/>
      <c r="D375" s="24" t="s">
        <v>94</v>
      </c>
      <c r="E375" s="20">
        <v>56</v>
      </c>
      <c r="F375" s="12">
        <f t="shared" si="15"/>
        <v>8</v>
      </c>
      <c r="G375" s="13">
        <f t="shared" si="16"/>
        <v>114.03</v>
      </c>
      <c r="H375" s="15">
        <v>6385.68</v>
      </c>
      <c r="I375" s="15">
        <v>1710.44</v>
      </c>
      <c r="J375" s="15">
        <v>638.55999999999995</v>
      </c>
      <c r="K375" s="15">
        <v>638.55999999999995</v>
      </c>
      <c r="L375" s="15">
        <v>0</v>
      </c>
      <c r="M375" s="15">
        <v>0</v>
      </c>
      <c r="N375" s="15">
        <v>0</v>
      </c>
      <c r="O375" s="15">
        <v>0</v>
      </c>
      <c r="P375" s="7"/>
      <c r="Q375" s="7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  <c r="AI375" s="15"/>
      <c r="AJ375" s="15"/>
      <c r="AK375" s="15"/>
      <c r="AL375" s="15"/>
      <c r="AM375" s="15"/>
      <c r="AN375" s="15"/>
      <c r="AO375" s="15"/>
      <c r="AP375" s="15"/>
      <c r="AQ375" s="15"/>
      <c r="AR375" s="15"/>
      <c r="AS375" s="15"/>
      <c r="AT375" s="15"/>
      <c r="AU375" s="15"/>
      <c r="AV375" s="15"/>
      <c r="AW375" s="15"/>
      <c r="AX375" s="15"/>
      <c r="AY375" s="15"/>
      <c r="AZ375" s="15"/>
      <c r="BA375" s="15"/>
      <c r="BB375" s="15"/>
      <c r="BC375" s="15"/>
      <c r="BD375" s="15"/>
      <c r="BE375" s="15"/>
      <c r="BF375" s="15"/>
      <c r="BG375" s="15"/>
      <c r="BH375" s="28">
        <v>42441</v>
      </c>
      <c r="BI375" s="66">
        <v>42613</v>
      </c>
      <c r="BJ375" s="67">
        <f t="shared" si="17"/>
        <v>172</v>
      </c>
      <c r="BK375" s="86"/>
    </row>
    <row r="376" spans="1:63">
      <c r="A376" s="11">
        <v>5</v>
      </c>
      <c r="B376" s="11"/>
      <c r="C376" s="11"/>
      <c r="D376" s="24" t="s">
        <v>66</v>
      </c>
      <c r="E376" s="20">
        <v>56</v>
      </c>
      <c r="F376" s="12">
        <f t="shared" si="15"/>
        <v>8</v>
      </c>
      <c r="G376" s="13">
        <f t="shared" si="16"/>
        <v>106.27</v>
      </c>
      <c r="H376" s="15">
        <v>5951.12</v>
      </c>
      <c r="I376" s="15">
        <v>1594.12</v>
      </c>
      <c r="J376" s="15">
        <v>595.12</v>
      </c>
      <c r="K376" s="15">
        <v>595.12</v>
      </c>
      <c r="L376" s="15">
        <v>0</v>
      </c>
      <c r="M376" s="15">
        <v>0</v>
      </c>
      <c r="N376" s="15">
        <v>0</v>
      </c>
      <c r="O376" s="15">
        <v>1570</v>
      </c>
      <c r="P376" s="7"/>
      <c r="Q376" s="7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  <c r="AH376" s="15"/>
      <c r="AI376" s="15"/>
      <c r="AJ376" s="15"/>
      <c r="AK376" s="15"/>
      <c r="AL376" s="15"/>
      <c r="AM376" s="15"/>
      <c r="AN376" s="15"/>
      <c r="AO376" s="15"/>
      <c r="AP376" s="15"/>
      <c r="AQ376" s="15"/>
      <c r="AR376" s="15"/>
      <c r="AS376" s="15"/>
      <c r="AT376" s="15"/>
      <c r="AU376" s="15"/>
      <c r="AV376" s="15"/>
      <c r="AW376" s="15"/>
      <c r="AX376" s="15"/>
      <c r="AY376" s="15"/>
      <c r="AZ376" s="15"/>
      <c r="BA376" s="15"/>
      <c r="BB376" s="15"/>
      <c r="BC376" s="15"/>
      <c r="BD376" s="15"/>
      <c r="BE376" s="15"/>
      <c r="BF376" s="15"/>
      <c r="BG376" s="15"/>
      <c r="BH376" s="28">
        <v>41892</v>
      </c>
      <c r="BI376" s="66">
        <v>42613</v>
      </c>
      <c r="BJ376" s="67">
        <f t="shared" si="17"/>
        <v>721</v>
      </c>
      <c r="BK376" s="86"/>
    </row>
    <row r="377" spans="1:63">
      <c r="A377" s="11">
        <v>5</v>
      </c>
      <c r="B377" s="11"/>
      <c r="C377" s="11"/>
      <c r="D377" s="24" t="s">
        <v>67</v>
      </c>
      <c r="E377" s="20">
        <v>56</v>
      </c>
      <c r="F377" s="12">
        <f t="shared" si="15"/>
        <v>8</v>
      </c>
      <c r="G377" s="13">
        <f t="shared" si="16"/>
        <v>141.93</v>
      </c>
      <c r="H377" s="15">
        <v>7948.08</v>
      </c>
      <c r="I377" s="15">
        <v>1419.32</v>
      </c>
      <c r="J377" s="15">
        <v>794.8</v>
      </c>
      <c r="K377" s="15">
        <v>794.8</v>
      </c>
      <c r="L377" s="15">
        <v>0</v>
      </c>
      <c r="M377" s="15">
        <v>0</v>
      </c>
      <c r="N377" s="15">
        <v>0</v>
      </c>
      <c r="O377" s="15">
        <v>1452</v>
      </c>
      <c r="P377" s="7"/>
      <c r="Q377" s="7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  <c r="AI377" s="15"/>
      <c r="AJ377" s="15"/>
      <c r="AK377" s="15"/>
      <c r="AL377" s="15"/>
      <c r="AM377" s="15"/>
      <c r="AN377" s="15"/>
      <c r="AO377" s="15"/>
      <c r="AP377" s="15"/>
      <c r="AQ377" s="15"/>
      <c r="AR377" s="15"/>
      <c r="AS377" s="15"/>
      <c r="AT377" s="15"/>
      <c r="AU377" s="15"/>
      <c r="AV377" s="15"/>
      <c r="AW377" s="15"/>
      <c r="AX377" s="15"/>
      <c r="AY377" s="15"/>
      <c r="AZ377" s="15"/>
      <c r="BA377" s="15"/>
      <c r="BB377" s="15"/>
      <c r="BC377" s="15"/>
      <c r="BD377" s="15"/>
      <c r="BE377" s="15"/>
      <c r="BF377" s="15"/>
      <c r="BG377" s="15"/>
      <c r="BH377" s="16">
        <v>36964</v>
      </c>
      <c r="BI377" s="66">
        <v>42613</v>
      </c>
      <c r="BJ377" s="67">
        <f t="shared" si="17"/>
        <v>5649</v>
      </c>
      <c r="BK377" s="86"/>
    </row>
    <row r="378" spans="1:63">
      <c r="A378" s="11">
        <v>5</v>
      </c>
      <c r="B378" s="11"/>
      <c r="C378" s="11"/>
      <c r="D378" s="24" t="s">
        <v>68</v>
      </c>
      <c r="E378" s="20">
        <v>56</v>
      </c>
      <c r="F378" s="12">
        <f t="shared" si="15"/>
        <v>8</v>
      </c>
      <c r="G378" s="13">
        <f t="shared" si="16"/>
        <v>131.42000000000002</v>
      </c>
      <c r="H378" s="15">
        <v>7359.52</v>
      </c>
      <c r="I378" s="15">
        <v>1971.24</v>
      </c>
      <c r="J378" s="15">
        <v>735.92</v>
      </c>
      <c r="K378" s="15">
        <v>735.92</v>
      </c>
      <c r="L378" s="15">
        <v>0</v>
      </c>
      <c r="M378" s="15">
        <v>0</v>
      </c>
      <c r="N378" s="15">
        <v>0</v>
      </c>
      <c r="O378" s="15">
        <v>1570</v>
      </c>
      <c r="P378" s="7"/>
      <c r="Q378" s="7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  <c r="AH378" s="15"/>
      <c r="AI378" s="15"/>
      <c r="AJ378" s="15"/>
      <c r="AK378" s="15"/>
      <c r="AL378" s="15"/>
      <c r="AM378" s="15"/>
      <c r="AN378" s="15"/>
      <c r="AO378" s="15"/>
      <c r="AP378" s="15"/>
      <c r="AQ378" s="15"/>
      <c r="AR378" s="15"/>
      <c r="AS378" s="15"/>
      <c r="AT378" s="15"/>
      <c r="AU378" s="15"/>
      <c r="AV378" s="15"/>
      <c r="AW378" s="15"/>
      <c r="AX378" s="15"/>
      <c r="AY378" s="15"/>
      <c r="AZ378" s="15"/>
      <c r="BA378" s="15"/>
      <c r="BB378" s="15"/>
      <c r="BC378" s="15"/>
      <c r="BD378" s="15"/>
      <c r="BE378" s="15"/>
      <c r="BF378" s="15"/>
      <c r="BG378" s="15"/>
      <c r="BH378" s="16">
        <v>36495</v>
      </c>
      <c r="BI378" s="66">
        <v>42613</v>
      </c>
      <c r="BJ378" s="67">
        <f t="shared" si="17"/>
        <v>6118</v>
      </c>
      <c r="BK378" s="86"/>
    </row>
    <row r="379" spans="1:63">
      <c r="A379" s="11">
        <v>5</v>
      </c>
      <c r="B379" s="11"/>
      <c r="C379" s="11"/>
      <c r="D379" s="24" t="s">
        <v>69</v>
      </c>
      <c r="E379" s="20">
        <v>56</v>
      </c>
      <c r="F379" s="12">
        <f t="shared" si="15"/>
        <v>8</v>
      </c>
      <c r="G379" s="13">
        <f t="shared" si="16"/>
        <v>183.88000000000002</v>
      </c>
      <c r="H379" s="15">
        <v>10297.280000000001</v>
      </c>
      <c r="I379" s="15">
        <v>2022.72</v>
      </c>
      <c r="J379" s="15">
        <v>1029.76</v>
      </c>
      <c r="K379" s="15">
        <v>1029.76</v>
      </c>
      <c r="L379" s="15">
        <v>0</v>
      </c>
      <c r="M379" s="15">
        <v>0</v>
      </c>
      <c r="N379" s="15">
        <v>0</v>
      </c>
      <c r="O379" s="15">
        <v>1570</v>
      </c>
      <c r="P379" s="7"/>
      <c r="Q379" s="7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  <c r="AH379" s="15"/>
      <c r="AI379" s="15"/>
      <c r="AJ379" s="15"/>
      <c r="AK379" s="15"/>
      <c r="AL379" s="15"/>
      <c r="AM379" s="15"/>
      <c r="AN379" s="15"/>
      <c r="AO379" s="15"/>
      <c r="AP379" s="15"/>
      <c r="AQ379" s="15"/>
      <c r="AR379" s="15"/>
      <c r="AS379" s="15"/>
      <c r="AT379" s="15"/>
      <c r="AU379" s="15"/>
      <c r="AV379" s="15"/>
      <c r="AW379" s="15"/>
      <c r="AX379" s="15"/>
      <c r="AY379" s="15"/>
      <c r="AZ379" s="15"/>
      <c r="BA379" s="15"/>
      <c r="BB379" s="15"/>
      <c r="BC379" s="15"/>
      <c r="BD379" s="15"/>
      <c r="BE379" s="15"/>
      <c r="BF379" s="15"/>
      <c r="BG379" s="15"/>
      <c r="BH379" s="16">
        <v>40679</v>
      </c>
      <c r="BI379" s="66">
        <v>42613</v>
      </c>
      <c r="BJ379" s="67">
        <f t="shared" si="17"/>
        <v>1934</v>
      </c>
      <c r="BK379" s="86"/>
    </row>
    <row r="380" spans="1:63">
      <c r="A380" s="11">
        <v>5</v>
      </c>
      <c r="B380" s="11"/>
      <c r="C380" s="11"/>
      <c r="D380" s="24" t="s">
        <v>78</v>
      </c>
      <c r="E380" s="20">
        <v>50</v>
      </c>
      <c r="F380" s="12">
        <f t="shared" si="15"/>
        <v>7.1428571428571432</v>
      </c>
      <c r="G380" s="13">
        <f t="shared" si="16"/>
        <v>103.40600000000001</v>
      </c>
      <c r="H380" s="15">
        <v>5170.3</v>
      </c>
      <c r="I380" s="15">
        <v>0</v>
      </c>
      <c r="J380" s="15">
        <v>0</v>
      </c>
      <c r="K380" s="15">
        <v>0</v>
      </c>
      <c r="L380" s="15">
        <v>0</v>
      </c>
      <c r="M380" s="15">
        <v>0</v>
      </c>
      <c r="N380" s="15">
        <v>0</v>
      </c>
      <c r="O380" s="15">
        <v>0</v>
      </c>
      <c r="P380" s="7"/>
      <c r="Q380" s="7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  <c r="AH380" s="15"/>
      <c r="AI380" s="15"/>
      <c r="AJ380" s="15"/>
      <c r="AK380" s="15"/>
      <c r="AL380" s="15"/>
      <c r="AM380" s="15"/>
      <c r="AN380" s="15"/>
      <c r="AO380" s="15"/>
      <c r="AP380" s="15"/>
      <c r="AQ380" s="15"/>
      <c r="AR380" s="15"/>
      <c r="AS380" s="15"/>
      <c r="AT380" s="15"/>
      <c r="AU380" s="15"/>
      <c r="AV380" s="15"/>
      <c r="AW380" s="15"/>
      <c r="AX380" s="15"/>
      <c r="AY380" s="15"/>
      <c r="AZ380" s="15"/>
      <c r="BA380" s="15"/>
      <c r="BB380" s="15"/>
      <c r="BC380" s="15"/>
      <c r="BD380" s="15"/>
      <c r="BE380" s="15"/>
      <c r="BF380" s="15"/>
      <c r="BG380" s="15"/>
      <c r="BH380" s="28">
        <v>42311</v>
      </c>
      <c r="BI380" s="66">
        <v>42613</v>
      </c>
      <c r="BJ380" s="67">
        <f t="shared" si="17"/>
        <v>302</v>
      </c>
      <c r="BK380" s="86"/>
    </row>
    <row r="381" spans="1:63">
      <c r="A381" s="9">
        <v>6</v>
      </c>
      <c r="B381" s="9"/>
      <c r="C381" s="9"/>
      <c r="D381" s="21" t="s">
        <v>9</v>
      </c>
      <c r="E381" s="11">
        <v>70</v>
      </c>
      <c r="F381" s="12">
        <f t="shared" si="15"/>
        <v>10</v>
      </c>
      <c r="G381" s="13">
        <f t="shared" si="16"/>
        <v>255.4</v>
      </c>
      <c r="H381" s="22">
        <v>17878</v>
      </c>
      <c r="I381" s="22">
        <v>5746.5499999999993</v>
      </c>
      <c r="J381" s="22">
        <v>1787.8000000000002</v>
      </c>
      <c r="K381" s="22">
        <v>1787.8000000000002</v>
      </c>
      <c r="L381" s="22">
        <v>0</v>
      </c>
      <c r="M381" s="22">
        <v>6257.18</v>
      </c>
      <c r="N381" s="22">
        <v>0</v>
      </c>
      <c r="O381" s="22">
        <v>2000</v>
      </c>
      <c r="P381" s="22">
        <v>0</v>
      </c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  <c r="AF381" s="22"/>
      <c r="AG381" s="22"/>
      <c r="AH381" s="22"/>
      <c r="AI381" s="22"/>
      <c r="AJ381" s="22"/>
      <c r="AK381" s="22"/>
      <c r="AL381" s="22"/>
      <c r="AM381" s="22"/>
      <c r="AN381" s="22"/>
      <c r="AO381" s="22"/>
      <c r="AP381" s="22"/>
      <c r="AQ381" s="22"/>
      <c r="AR381" s="22"/>
      <c r="AS381" s="22"/>
      <c r="AT381" s="22"/>
      <c r="AU381" s="22"/>
      <c r="AV381" s="22"/>
      <c r="AW381" s="22"/>
      <c r="AX381" s="22"/>
      <c r="AY381" s="22"/>
      <c r="AZ381" s="22"/>
      <c r="BA381" s="22"/>
      <c r="BB381" s="22"/>
      <c r="BC381" s="22"/>
      <c r="BD381" s="22"/>
      <c r="BE381" s="22"/>
      <c r="BF381" s="22"/>
      <c r="BG381" s="22"/>
      <c r="BH381" s="23">
        <v>36304</v>
      </c>
      <c r="BI381" s="66">
        <v>42613</v>
      </c>
      <c r="BJ381" s="67">
        <f t="shared" si="17"/>
        <v>6309</v>
      </c>
      <c r="BK381" s="86"/>
    </row>
    <row r="382" spans="1:63">
      <c r="A382" s="9">
        <v>6</v>
      </c>
      <c r="B382" s="9"/>
      <c r="C382" s="9"/>
      <c r="D382" s="29" t="s">
        <v>34</v>
      </c>
      <c r="E382" s="11">
        <v>70</v>
      </c>
      <c r="F382" s="12">
        <f t="shared" si="15"/>
        <v>10</v>
      </c>
      <c r="G382" s="13">
        <f t="shared" si="16"/>
        <v>119.48</v>
      </c>
      <c r="H382" s="22">
        <v>8363.6</v>
      </c>
      <c r="I382" s="22">
        <v>1344.1</v>
      </c>
      <c r="J382" s="22">
        <v>839.18999999999994</v>
      </c>
      <c r="K382" s="22">
        <v>839.18999999999994</v>
      </c>
      <c r="L382" s="22">
        <v>0</v>
      </c>
      <c r="M382" s="22">
        <v>2855.14</v>
      </c>
      <c r="N382" s="22">
        <v>0</v>
      </c>
      <c r="O382" s="22">
        <v>1922.2</v>
      </c>
      <c r="P382" s="22">
        <v>0</v>
      </c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  <c r="AF382" s="22"/>
      <c r="AG382" s="22"/>
      <c r="AH382" s="22"/>
      <c r="AI382" s="22"/>
      <c r="AJ382" s="22"/>
      <c r="AK382" s="22"/>
      <c r="AL382" s="22"/>
      <c r="AM382" s="22"/>
      <c r="AN382" s="22"/>
      <c r="AO382" s="22"/>
      <c r="AP382" s="22"/>
      <c r="AQ382" s="22"/>
      <c r="AR382" s="22"/>
      <c r="AS382" s="22"/>
      <c r="AT382" s="22"/>
      <c r="AU382" s="22"/>
      <c r="AV382" s="22"/>
      <c r="AW382" s="22"/>
      <c r="AX382" s="22"/>
      <c r="AY382" s="22"/>
      <c r="AZ382" s="22"/>
      <c r="BA382" s="22"/>
      <c r="BB382" s="22"/>
      <c r="BC382" s="22"/>
      <c r="BD382" s="22"/>
      <c r="BE382" s="22"/>
      <c r="BF382" s="22"/>
      <c r="BG382" s="22"/>
      <c r="BH382" s="30">
        <v>42158</v>
      </c>
      <c r="BI382" s="66">
        <v>42613</v>
      </c>
      <c r="BJ382" s="67">
        <f t="shared" si="17"/>
        <v>455</v>
      </c>
      <c r="BK382" s="86"/>
    </row>
    <row r="383" spans="1:63">
      <c r="A383" s="9">
        <v>6</v>
      </c>
      <c r="B383" s="9"/>
      <c r="C383" s="9"/>
      <c r="D383" s="29" t="s">
        <v>35</v>
      </c>
      <c r="E383" s="11">
        <v>70</v>
      </c>
      <c r="F383" s="12">
        <f t="shared" si="15"/>
        <v>10</v>
      </c>
      <c r="G383" s="13">
        <f t="shared" si="16"/>
        <v>99.54</v>
      </c>
      <c r="H383" s="22">
        <v>6967.8</v>
      </c>
      <c r="I383" s="22">
        <v>1493.15</v>
      </c>
      <c r="J383" s="22">
        <v>696.80000000000007</v>
      </c>
      <c r="K383" s="22">
        <v>696.80000000000007</v>
      </c>
      <c r="L383" s="22">
        <v>0</v>
      </c>
      <c r="M383" s="22">
        <v>2540.2600000000002</v>
      </c>
      <c r="N383" s="22">
        <v>761.78</v>
      </c>
      <c r="O383" s="22">
        <v>2000</v>
      </c>
      <c r="P383" s="22">
        <v>0</v>
      </c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  <c r="AF383" s="22"/>
      <c r="AG383" s="22"/>
      <c r="AH383" s="22"/>
      <c r="AI383" s="22"/>
      <c r="AJ383" s="22"/>
      <c r="AK383" s="22"/>
      <c r="AL383" s="22"/>
      <c r="AM383" s="22"/>
      <c r="AN383" s="22"/>
      <c r="AO383" s="22"/>
      <c r="AP383" s="22"/>
      <c r="AQ383" s="22"/>
      <c r="AR383" s="22"/>
      <c r="AS383" s="22"/>
      <c r="AT383" s="22"/>
      <c r="AU383" s="22"/>
      <c r="AV383" s="22"/>
      <c r="AW383" s="22"/>
      <c r="AX383" s="22"/>
      <c r="AY383" s="22"/>
      <c r="AZ383" s="22"/>
      <c r="BA383" s="22"/>
      <c r="BB383" s="22"/>
      <c r="BC383" s="22"/>
      <c r="BD383" s="22"/>
      <c r="BE383" s="22"/>
      <c r="BF383" s="22"/>
      <c r="BG383" s="22"/>
      <c r="BH383" s="23">
        <v>35655</v>
      </c>
      <c r="BI383" s="66">
        <v>42613</v>
      </c>
      <c r="BJ383" s="67">
        <f t="shared" si="17"/>
        <v>6958</v>
      </c>
      <c r="BK383" s="86"/>
    </row>
    <row r="384" spans="1:63">
      <c r="A384" s="9">
        <v>6</v>
      </c>
      <c r="B384" s="9"/>
      <c r="C384" s="9"/>
      <c r="D384" s="29" t="s">
        <v>10</v>
      </c>
      <c r="E384" s="11">
        <v>70</v>
      </c>
      <c r="F384" s="12">
        <f t="shared" si="15"/>
        <v>10</v>
      </c>
      <c r="G384" s="13">
        <f t="shared" si="16"/>
        <v>394.14000000000004</v>
      </c>
      <c r="H384" s="22">
        <v>27589.800000000003</v>
      </c>
      <c r="I384" s="22">
        <v>8868.0999999999985</v>
      </c>
      <c r="J384" s="22">
        <v>2758.95</v>
      </c>
      <c r="K384" s="22">
        <v>2758.95</v>
      </c>
      <c r="L384" s="22">
        <v>0</v>
      </c>
      <c r="M384" s="22">
        <v>9423.39</v>
      </c>
      <c r="N384" s="22">
        <v>0</v>
      </c>
      <c r="O384" s="22">
        <v>2000</v>
      </c>
      <c r="P384" s="22">
        <v>0</v>
      </c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  <c r="AF384" s="22"/>
      <c r="AG384" s="22"/>
      <c r="AH384" s="22"/>
      <c r="AI384" s="22"/>
      <c r="AJ384" s="22"/>
      <c r="AK384" s="22"/>
      <c r="AL384" s="22"/>
      <c r="AM384" s="22"/>
      <c r="AN384" s="22"/>
      <c r="AO384" s="22"/>
      <c r="AP384" s="22"/>
      <c r="AQ384" s="22"/>
      <c r="AR384" s="22"/>
      <c r="AS384" s="22"/>
      <c r="AT384" s="22"/>
      <c r="AU384" s="22"/>
      <c r="AV384" s="22"/>
      <c r="AW384" s="22"/>
      <c r="AX384" s="22"/>
      <c r="AY384" s="22"/>
      <c r="AZ384" s="22"/>
      <c r="BA384" s="22"/>
      <c r="BB384" s="22"/>
      <c r="BC384" s="22"/>
      <c r="BD384" s="22"/>
      <c r="BE384" s="22"/>
      <c r="BF384" s="22"/>
      <c r="BG384" s="22"/>
      <c r="BH384" s="23">
        <v>32524</v>
      </c>
      <c r="BI384" s="66">
        <v>42613</v>
      </c>
      <c r="BJ384" s="67">
        <f t="shared" si="17"/>
        <v>10089</v>
      </c>
      <c r="BK384" s="86"/>
    </row>
    <row r="385" spans="1:63">
      <c r="A385" s="9">
        <v>6</v>
      </c>
      <c r="B385" s="9"/>
      <c r="C385" s="9"/>
      <c r="D385" s="29" t="s">
        <v>77</v>
      </c>
      <c r="E385" s="11">
        <v>69</v>
      </c>
      <c r="F385" s="12">
        <f t="shared" si="15"/>
        <v>9.8571428571428577</v>
      </c>
      <c r="G385" s="13">
        <f t="shared" si="16"/>
        <v>133.89999999999998</v>
      </c>
      <c r="H385" s="22">
        <v>9239.0999999999985</v>
      </c>
      <c r="I385" s="22">
        <v>0</v>
      </c>
      <c r="J385" s="22">
        <v>0</v>
      </c>
      <c r="K385" s="22">
        <v>0</v>
      </c>
      <c r="L385" s="22">
        <v>0</v>
      </c>
      <c r="M385" s="22">
        <v>2267.79</v>
      </c>
      <c r="N385" s="22">
        <v>453.42</v>
      </c>
      <c r="O385" s="22">
        <v>1210</v>
      </c>
      <c r="P385" s="22">
        <v>0</v>
      </c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  <c r="AF385" s="22"/>
      <c r="AG385" s="22"/>
      <c r="AH385" s="22"/>
      <c r="AI385" s="22"/>
      <c r="AJ385" s="22"/>
      <c r="AK385" s="22"/>
      <c r="AL385" s="22"/>
      <c r="AM385" s="22"/>
      <c r="AN385" s="22"/>
      <c r="AO385" s="22"/>
      <c r="AP385" s="22"/>
      <c r="AQ385" s="22"/>
      <c r="AR385" s="22"/>
      <c r="AS385" s="22"/>
      <c r="AT385" s="22"/>
      <c r="AU385" s="22"/>
      <c r="AV385" s="22"/>
      <c r="AW385" s="22"/>
      <c r="AX385" s="22"/>
      <c r="AY385" s="22"/>
      <c r="AZ385" s="22"/>
      <c r="BA385" s="22"/>
      <c r="BB385" s="22"/>
      <c r="BC385" s="22"/>
      <c r="BD385" s="22"/>
      <c r="BE385" s="22"/>
      <c r="BF385" s="22"/>
      <c r="BG385" s="22"/>
      <c r="BH385" s="33">
        <v>42311</v>
      </c>
      <c r="BI385" s="66">
        <v>42613</v>
      </c>
      <c r="BJ385" s="67">
        <f t="shared" si="17"/>
        <v>302</v>
      </c>
      <c r="BK385" s="86"/>
    </row>
    <row r="386" spans="1:63">
      <c r="A386" s="9">
        <v>6</v>
      </c>
      <c r="B386" s="9"/>
      <c r="C386" s="9"/>
      <c r="D386" s="29" t="s">
        <v>96</v>
      </c>
      <c r="E386" s="11">
        <v>70</v>
      </c>
      <c r="F386" s="12">
        <f t="shared" si="15"/>
        <v>10</v>
      </c>
      <c r="G386" s="13">
        <f t="shared" si="16"/>
        <v>90.83</v>
      </c>
      <c r="H386" s="22">
        <v>6358.0999999999995</v>
      </c>
      <c r="I386" s="22">
        <v>1701.35</v>
      </c>
      <c r="J386" s="22">
        <v>635.79999999999995</v>
      </c>
      <c r="K386" s="22">
        <v>635.79999999999995</v>
      </c>
      <c r="L386" s="22">
        <v>0</v>
      </c>
      <c r="M386" s="22">
        <v>1385.78</v>
      </c>
      <c r="N386" s="22">
        <v>0</v>
      </c>
      <c r="O386" s="22">
        <v>0</v>
      </c>
      <c r="P386" s="22">
        <v>0</v>
      </c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  <c r="AF386" s="22"/>
      <c r="AG386" s="22"/>
      <c r="AH386" s="22"/>
      <c r="AI386" s="22"/>
      <c r="AJ386" s="22"/>
      <c r="AK386" s="22"/>
      <c r="AL386" s="22"/>
      <c r="AM386" s="22"/>
      <c r="AN386" s="22"/>
      <c r="AO386" s="22"/>
      <c r="AP386" s="22"/>
      <c r="AQ386" s="22"/>
      <c r="AR386" s="22"/>
      <c r="AS386" s="22"/>
      <c r="AT386" s="22"/>
      <c r="AU386" s="22"/>
      <c r="AV386" s="22"/>
      <c r="AW386" s="22"/>
      <c r="AX386" s="22"/>
      <c r="AY386" s="22"/>
      <c r="AZ386" s="22"/>
      <c r="BA386" s="22"/>
      <c r="BB386" s="22"/>
      <c r="BC386" s="22"/>
      <c r="BD386" s="22"/>
      <c r="BE386" s="22"/>
      <c r="BF386" s="22"/>
      <c r="BG386" s="22"/>
      <c r="BH386" s="23">
        <v>42483</v>
      </c>
      <c r="BI386" s="66">
        <v>42613</v>
      </c>
      <c r="BJ386" s="67">
        <f t="shared" si="17"/>
        <v>130</v>
      </c>
      <c r="BK386" s="86"/>
    </row>
    <row r="387" spans="1:63">
      <c r="A387" s="9">
        <v>6</v>
      </c>
      <c r="B387" s="9"/>
      <c r="C387" s="9"/>
      <c r="D387" s="29" t="s">
        <v>36</v>
      </c>
      <c r="E387" s="11">
        <v>70</v>
      </c>
      <c r="F387" s="12">
        <f t="shared" si="15"/>
        <v>10</v>
      </c>
      <c r="G387" s="13">
        <f t="shared" si="16"/>
        <v>132.57999999999998</v>
      </c>
      <c r="H387" s="22">
        <v>9280.5999999999985</v>
      </c>
      <c r="I387" s="22">
        <v>2983</v>
      </c>
      <c r="J387" s="22">
        <v>928.05000000000007</v>
      </c>
      <c r="K387" s="22">
        <v>928.05000000000007</v>
      </c>
      <c r="L387" s="22">
        <v>0</v>
      </c>
      <c r="M387" s="22">
        <v>3446.19</v>
      </c>
      <c r="N387" s="22">
        <v>0</v>
      </c>
      <c r="O387" s="22">
        <v>1962.5</v>
      </c>
      <c r="P387" s="22">
        <v>0</v>
      </c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  <c r="AF387" s="22"/>
      <c r="AG387" s="22"/>
      <c r="AH387" s="22"/>
      <c r="AI387" s="22"/>
      <c r="AJ387" s="22"/>
      <c r="AK387" s="22"/>
      <c r="AL387" s="22"/>
      <c r="AM387" s="22"/>
      <c r="AN387" s="22"/>
      <c r="AO387" s="22"/>
      <c r="AP387" s="22"/>
      <c r="AQ387" s="22"/>
      <c r="AR387" s="22"/>
      <c r="AS387" s="22"/>
      <c r="AT387" s="22"/>
      <c r="AU387" s="22"/>
      <c r="AV387" s="22"/>
      <c r="AW387" s="22"/>
      <c r="AX387" s="22"/>
      <c r="AY387" s="22"/>
      <c r="AZ387" s="22"/>
      <c r="BA387" s="22"/>
      <c r="BB387" s="22"/>
      <c r="BC387" s="22"/>
      <c r="BD387" s="22"/>
      <c r="BE387" s="22"/>
      <c r="BF387" s="22"/>
      <c r="BG387" s="22"/>
      <c r="BH387" s="35">
        <v>41281</v>
      </c>
      <c r="BI387" s="66">
        <v>42613</v>
      </c>
      <c r="BJ387" s="67">
        <f t="shared" si="17"/>
        <v>1332</v>
      </c>
      <c r="BK387" s="86"/>
    </row>
    <row r="388" spans="1:63">
      <c r="A388" s="9">
        <v>6</v>
      </c>
      <c r="B388" s="9"/>
      <c r="C388" s="9"/>
      <c r="D388" s="29" t="s">
        <v>6</v>
      </c>
      <c r="E388" s="11">
        <v>70</v>
      </c>
      <c r="F388" s="12">
        <f t="shared" si="15"/>
        <v>10</v>
      </c>
      <c r="G388" s="13">
        <f t="shared" si="16"/>
        <v>142.82999999999998</v>
      </c>
      <c r="H388" s="22">
        <v>9998.0999999999985</v>
      </c>
      <c r="I388" s="22">
        <v>3213.7</v>
      </c>
      <c r="J388" s="22">
        <v>999.8</v>
      </c>
      <c r="K388" s="22">
        <v>999.8</v>
      </c>
      <c r="L388" s="22">
        <v>0</v>
      </c>
      <c r="M388" s="22">
        <v>3688.16</v>
      </c>
      <c r="N388" s="22">
        <v>0</v>
      </c>
      <c r="O388" s="22">
        <v>2000</v>
      </c>
      <c r="P388" s="22">
        <v>0</v>
      </c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  <c r="AF388" s="22"/>
      <c r="AG388" s="22"/>
      <c r="AH388" s="22"/>
      <c r="AI388" s="22"/>
      <c r="AJ388" s="22"/>
      <c r="AK388" s="22"/>
      <c r="AL388" s="22"/>
      <c r="AM388" s="22"/>
      <c r="AN388" s="22"/>
      <c r="AO388" s="22"/>
      <c r="AP388" s="22"/>
      <c r="AQ388" s="22"/>
      <c r="AR388" s="22"/>
      <c r="AS388" s="22"/>
      <c r="AT388" s="22"/>
      <c r="AU388" s="22"/>
      <c r="AV388" s="22"/>
      <c r="AW388" s="22"/>
      <c r="AX388" s="22"/>
      <c r="AY388" s="22"/>
      <c r="AZ388" s="22"/>
      <c r="BA388" s="22"/>
      <c r="BB388" s="22"/>
      <c r="BC388" s="22"/>
      <c r="BD388" s="22"/>
      <c r="BE388" s="22"/>
      <c r="BF388" s="22"/>
      <c r="BG388" s="22"/>
      <c r="BH388" s="23">
        <v>37789</v>
      </c>
      <c r="BI388" s="66">
        <v>42613</v>
      </c>
      <c r="BJ388" s="67">
        <f t="shared" si="17"/>
        <v>4824</v>
      </c>
      <c r="BK388" s="86"/>
    </row>
    <row r="389" spans="1:63">
      <c r="A389" s="9">
        <v>6</v>
      </c>
      <c r="B389" s="9"/>
      <c r="C389" s="9"/>
      <c r="D389" s="39" t="s">
        <v>38</v>
      </c>
      <c r="E389" s="11">
        <v>70</v>
      </c>
      <c r="F389" s="12">
        <f t="shared" ref="F389:F452" si="18">+E389/7</f>
        <v>10</v>
      </c>
      <c r="G389" s="13">
        <f t="shared" ref="G389:G452" si="19">+H389/E389</f>
        <v>117.1</v>
      </c>
      <c r="H389" s="22">
        <v>8197</v>
      </c>
      <c r="I389" s="22">
        <v>2634.8</v>
      </c>
      <c r="J389" s="22">
        <v>819.7</v>
      </c>
      <c r="K389" s="22">
        <v>819.7</v>
      </c>
      <c r="L389" s="22">
        <v>0</v>
      </c>
      <c r="M389" s="40">
        <v>3100.97</v>
      </c>
      <c r="N389" s="22">
        <v>620</v>
      </c>
      <c r="O389" s="22">
        <v>2000</v>
      </c>
      <c r="P389" s="22">
        <v>0</v>
      </c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  <c r="AF389" s="22"/>
      <c r="AG389" s="22"/>
      <c r="AH389" s="22"/>
      <c r="AI389" s="22"/>
      <c r="AJ389" s="22"/>
      <c r="AK389" s="22"/>
      <c r="AL389" s="22"/>
      <c r="AM389" s="22"/>
      <c r="AN389" s="22"/>
      <c r="AO389" s="22"/>
      <c r="AP389" s="22"/>
      <c r="AQ389" s="22"/>
      <c r="AR389" s="22"/>
      <c r="AS389" s="22"/>
      <c r="AT389" s="22"/>
      <c r="AU389" s="22"/>
      <c r="AV389" s="22"/>
      <c r="AW389" s="22"/>
      <c r="AX389" s="22"/>
      <c r="AY389" s="22"/>
      <c r="AZ389" s="22"/>
      <c r="BA389" s="22"/>
      <c r="BB389" s="22"/>
      <c r="BC389" s="22"/>
      <c r="BD389" s="22"/>
      <c r="BE389" s="22"/>
      <c r="BF389" s="22"/>
      <c r="BG389" s="22"/>
      <c r="BH389" s="35">
        <v>41157</v>
      </c>
      <c r="BI389" s="66">
        <v>42613</v>
      </c>
      <c r="BJ389" s="67">
        <f t="shared" ref="BJ389:BJ452" si="20">+BI389-BH389</f>
        <v>1456</v>
      </c>
      <c r="BK389" s="86"/>
    </row>
    <row r="390" spans="1:63">
      <c r="A390" s="9">
        <v>6</v>
      </c>
      <c r="B390" s="9"/>
      <c r="C390" s="9"/>
      <c r="D390" s="29" t="s">
        <v>40</v>
      </c>
      <c r="E390" s="11">
        <v>70</v>
      </c>
      <c r="F390" s="12">
        <f t="shared" si="18"/>
        <v>10</v>
      </c>
      <c r="G390" s="13">
        <f t="shared" si="19"/>
        <v>366.35</v>
      </c>
      <c r="H390" s="22">
        <v>25644.5</v>
      </c>
      <c r="I390" s="22">
        <v>8242.7999999999993</v>
      </c>
      <c r="J390" s="22">
        <v>2564.4499999999998</v>
      </c>
      <c r="K390" s="22">
        <v>2564.4499999999998</v>
      </c>
      <c r="L390" s="22">
        <v>0</v>
      </c>
      <c r="M390" s="22">
        <v>8789.19</v>
      </c>
      <c r="N390" s="22">
        <v>2050.81</v>
      </c>
      <c r="O390" s="22">
        <v>2000</v>
      </c>
      <c r="P390" s="22">
        <v>0</v>
      </c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  <c r="AF390" s="22"/>
      <c r="AG390" s="22"/>
      <c r="AH390" s="22"/>
      <c r="AI390" s="22"/>
      <c r="AJ390" s="22"/>
      <c r="AK390" s="22"/>
      <c r="AL390" s="22"/>
      <c r="AM390" s="22"/>
      <c r="AN390" s="22"/>
      <c r="AO390" s="22"/>
      <c r="AP390" s="22"/>
      <c r="AQ390" s="22"/>
      <c r="AR390" s="22"/>
      <c r="AS390" s="22"/>
      <c r="AT390" s="22"/>
      <c r="AU390" s="22"/>
      <c r="AV390" s="22"/>
      <c r="AW390" s="22"/>
      <c r="AX390" s="22"/>
      <c r="AY390" s="22"/>
      <c r="AZ390" s="22"/>
      <c r="BA390" s="22"/>
      <c r="BB390" s="22"/>
      <c r="BC390" s="22"/>
      <c r="BD390" s="22"/>
      <c r="BE390" s="22"/>
      <c r="BF390" s="22"/>
      <c r="BG390" s="22"/>
      <c r="BH390" s="30">
        <v>40063</v>
      </c>
      <c r="BI390" s="66">
        <v>42613</v>
      </c>
      <c r="BJ390" s="67">
        <f t="shared" si="20"/>
        <v>2550</v>
      </c>
      <c r="BK390" s="86"/>
    </row>
    <row r="391" spans="1:63">
      <c r="A391" s="9">
        <v>6</v>
      </c>
      <c r="B391" s="9"/>
      <c r="C391" s="9"/>
      <c r="D391" s="29" t="s">
        <v>41</v>
      </c>
      <c r="E391" s="11">
        <v>70</v>
      </c>
      <c r="F391" s="12">
        <f t="shared" si="18"/>
        <v>10</v>
      </c>
      <c r="G391" s="13">
        <f t="shared" si="19"/>
        <v>141.91</v>
      </c>
      <c r="H391" s="22">
        <v>9933.7000000000007</v>
      </c>
      <c r="I391" s="22">
        <v>1241.7</v>
      </c>
      <c r="J391" s="22">
        <v>993.34999999999991</v>
      </c>
      <c r="K391" s="22">
        <v>993.34999999999991</v>
      </c>
      <c r="L391" s="22">
        <v>0</v>
      </c>
      <c r="M391" s="22">
        <v>3231.77</v>
      </c>
      <c r="N391" s="22">
        <v>0</v>
      </c>
      <c r="O391" s="22">
        <v>1919.6</v>
      </c>
      <c r="P391" s="22">
        <v>0</v>
      </c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  <c r="AF391" s="22"/>
      <c r="AG391" s="22"/>
      <c r="AH391" s="22"/>
      <c r="AI391" s="22"/>
      <c r="AJ391" s="22"/>
      <c r="AK391" s="22"/>
      <c r="AL391" s="22"/>
      <c r="AM391" s="22"/>
      <c r="AN391" s="22"/>
      <c r="AO391" s="22"/>
      <c r="AP391" s="22"/>
      <c r="AQ391" s="22"/>
      <c r="AR391" s="22"/>
      <c r="AS391" s="22"/>
      <c r="AT391" s="22"/>
      <c r="AU391" s="22"/>
      <c r="AV391" s="22"/>
      <c r="AW391" s="22"/>
      <c r="AX391" s="22"/>
      <c r="AY391" s="22"/>
      <c r="AZ391" s="22"/>
      <c r="BA391" s="22"/>
      <c r="BB391" s="22"/>
      <c r="BC391" s="22"/>
      <c r="BD391" s="22"/>
      <c r="BE391" s="22"/>
      <c r="BF391" s="22"/>
      <c r="BG391" s="22"/>
      <c r="BH391" s="23">
        <v>35611</v>
      </c>
      <c r="BI391" s="66">
        <v>42613</v>
      </c>
      <c r="BJ391" s="67">
        <f t="shared" si="20"/>
        <v>7002</v>
      </c>
      <c r="BK391" s="86"/>
    </row>
    <row r="392" spans="1:63">
      <c r="A392" s="9">
        <v>6</v>
      </c>
      <c r="B392" s="9"/>
      <c r="C392" s="9"/>
      <c r="D392" s="29" t="s">
        <v>42</v>
      </c>
      <c r="E392" s="11">
        <v>70</v>
      </c>
      <c r="F392" s="12">
        <f t="shared" si="18"/>
        <v>10</v>
      </c>
      <c r="G392" s="13">
        <f t="shared" si="19"/>
        <v>142.566</v>
      </c>
      <c r="H392" s="22">
        <v>9979.6200000000008</v>
      </c>
      <c r="I392" s="22">
        <v>0</v>
      </c>
      <c r="J392" s="22">
        <v>802.09999999999991</v>
      </c>
      <c r="K392" s="22">
        <v>802.09999999999991</v>
      </c>
      <c r="L392" s="22">
        <v>1096.1600000000001</v>
      </c>
      <c r="M392" s="22">
        <v>2259.75</v>
      </c>
      <c r="N392" s="22">
        <v>274.04000000000002</v>
      </c>
      <c r="O392" s="22">
        <v>920</v>
      </c>
      <c r="P392" s="22">
        <v>0</v>
      </c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  <c r="AF392" s="22"/>
      <c r="AG392" s="22"/>
      <c r="AH392" s="22"/>
      <c r="AI392" s="22"/>
      <c r="AJ392" s="22"/>
      <c r="AK392" s="22"/>
      <c r="AL392" s="22"/>
      <c r="AM392" s="22"/>
      <c r="AN392" s="22"/>
      <c r="AO392" s="22"/>
      <c r="AP392" s="22"/>
      <c r="AQ392" s="22"/>
      <c r="AR392" s="22"/>
      <c r="AS392" s="22"/>
      <c r="AT392" s="22"/>
      <c r="AU392" s="22"/>
      <c r="AV392" s="22"/>
      <c r="AW392" s="22"/>
      <c r="AX392" s="22"/>
      <c r="AY392" s="22"/>
      <c r="AZ392" s="22"/>
      <c r="BA392" s="22"/>
      <c r="BB392" s="22"/>
      <c r="BC392" s="22"/>
      <c r="BD392" s="22"/>
      <c r="BE392" s="22"/>
      <c r="BF392" s="22"/>
      <c r="BG392" s="22"/>
      <c r="BH392" s="30">
        <v>42044</v>
      </c>
      <c r="BI392" s="66">
        <v>42613</v>
      </c>
      <c r="BJ392" s="67">
        <f t="shared" si="20"/>
        <v>569</v>
      </c>
      <c r="BK392" s="86"/>
    </row>
    <row r="393" spans="1:63">
      <c r="A393" s="9">
        <v>6</v>
      </c>
      <c r="B393" s="9"/>
      <c r="C393" s="9"/>
      <c r="D393" s="29" t="s">
        <v>88</v>
      </c>
      <c r="E393" s="11">
        <v>70</v>
      </c>
      <c r="F393" s="12">
        <f t="shared" si="18"/>
        <v>10</v>
      </c>
      <c r="G393" s="13">
        <f t="shared" si="19"/>
        <v>90.83</v>
      </c>
      <c r="H393" s="22">
        <v>6358.0999999999995</v>
      </c>
      <c r="I393" s="22">
        <v>1703.15</v>
      </c>
      <c r="J393" s="22">
        <v>635.79999999999995</v>
      </c>
      <c r="K393" s="22">
        <v>635.79999999999995</v>
      </c>
      <c r="L393" s="22">
        <v>0</v>
      </c>
      <c r="M393" s="22">
        <v>1484.85</v>
      </c>
      <c r="N393" s="22">
        <v>0</v>
      </c>
      <c r="O393" s="22">
        <v>0</v>
      </c>
      <c r="P393" s="22">
        <v>0</v>
      </c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  <c r="AF393" s="22"/>
      <c r="AG393" s="22"/>
      <c r="AH393" s="22"/>
      <c r="AI393" s="22"/>
      <c r="AJ393" s="22"/>
      <c r="AK393" s="22"/>
      <c r="AL393" s="22"/>
      <c r="AM393" s="22"/>
      <c r="AN393" s="22"/>
      <c r="AO393" s="22"/>
      <c r="AP393" s="22"/>
      <c r="AQ393" s="22"/>
      <c r="AR393" s="22"/>
      <c r="AS393" s="22"/>
      <c r="AT393" s="22"/>
      <c r="AU393" s="22"/>
      <c r="AV393" s="22"/>
      <c r="AW393" s="22"/>
      <c r="AX393" s="22"/>
      <c r="AY393" s="22"/>
      <c r="AZ393" s="22"/>
      <c r="BA393" s="22"/>
      <c r="BB393" s="22"/>
      <c r="BC393" s="22"/>
      <c r="BD393" s="22"/>
      <c r="BE393" s="22"/>
      <c r="BF393" s="22"/>
      <c r="BG393" s="22"/>
      <c r="BH393" s="30">
        <v>42465</v>
      </c>
      <c r="BI393" s="66">
        <v>42613</v>
      </c>
      <c r="BJ393" s="67">
        <f t="shared" si="20"/>
        <v>148</v>
      </c>
      <c r="BK393" s="86"/>
    </row>
    <row r="394" spans="1:63">
      <c r="A394" s="9">
        <v>6</v>
      </c>
      <c r="B394" s="9"/>
      <c r="C394" s="9"/>
      <c r="D394" s="29" t="s">
        <v>27</v>
      </c>
      <c r="E394" s="11">
        <v>70</v>
      </c>
      <c r="F394" s="12">
        <f t="shared" si="18"/>
        <v>10</v>
      </c>
      <c r="G394" s="13">
        <f t="shared" si="19"/>
        <v>200.94</v>
      </c>
      <c r="H394" s="22">
        <v>14065.8</v>
      </c>
      <c r="I394" s="22">
        <v>4521.25</v>
      </c>
      <c r="J394" s="22">
        <v>1406.6</v>
      </c>
      <c r="K394" s="22">
        <v>1406.6</v>
      </c>
      <c r="L394" s="22">
        <v>0</v>
      </c>
      <c r="M394" s="22">
        <v>5014.34</v>
      </c>
      <c r="N394" s="22">
        <v>0</v>
      </c>
      <c r="O394" s="22">
        <v>2000</v>
      </c>
      <c r="P394" s="22">
        <v>0</v>
      </c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  <c r="AF394" s="22"/>
      <c r="AG394" s="22"/>
      <c r="AH394" s="22"/>
      <c r="AI394" s="22"/>
      <c r="AJ394" s="22"/>
      <c r="AK394" s="22"/>
      <c r="AL394" s="22"/>
      <c r="AM394" s="22"/>
      <c r="AN394" s="22"/>
      <c r="AO394" s="22"/>
      <c r="AP394" s="22"/>
      <c r="AQ394" s="22"/>
      <c r="AR394" s="22"/>
      <c r="AS394" s="22"/>
      <c r="AT394" s="22"/>
      <c r="AU394" s="22"/>
      <c r="AV394" s="22"/>
      <c r="AW394" s="22"/>
      <c r="AX394" s="22"/>
      <c r="AY394" s="22"/>
      <c r="AZ394" s="22"/>
      <c r="BA394" s="22"/>
      <c r="BB394" s="22"/>
      <c r="BC394" s="22"/>
      <c r="BD394" s="22"/>
      <c r="BE394" s="22"/>
      <c r="BF394" s="22"/>
      <c r="BG394" s="22"/>
      <c r="BH394" s="35">
        <v>41491</v>
      </c>
      <c r="BI394" s="66">
        <v>42613</v>
      </c>
      <c r="BJ394" s="67">
        <f t="shared" si="20"/>
        <v>1122</v>
      </c>
      <c r="BK394" s="86"/>
    </row>
    <row r="395" spans="1:63">
      <c r="A395" s="9">
        <v>6</v>
      </c>
      <c r="B395" s="9"/>
      <c r="C395" s="9"/>
      <c r="D395" s="29" t="s">
        <v>28</v>
      </c>
      <c r="E395" s="11">
        <v>70</v>
      </c>
      <c r="F395" s="12">
        <f t="shared" si="18"/>
        <v>10</v>
      </c>
      <c r="G395" s="13">
        <f t="shared" si="19"/>
        <v>204.92</v>
      </c>
      <c r="H395" s="22">
        <v>14344.4</v>
      </c>
      <c r="I395" s="22">
        <v>3073.8</v>
      </c>
      <c r="J395" s="22">
        <v>1434.4499999999998</v>
      </c>
      <c r="K395" s="22">
        <v>1434.4499999999998</v>
      </c>
      <c r="L395" s="22">
        <v>0</v>
      </c>
      <c r="M395" s="22">
        <v>4745.8100000000004</v>
      </c>
      <c r="N395" s="22">
        <v>0</v>
      </c>
      <c r="O395" s="22">
        <v>1860</v>
      </c>
      <c r="P395" s="22">
        <v>0</v>
      </c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  <c r="AF395" s="22"/>
      <c r="AG395" s="22"/>
      <c r="AH395" s="22"/>
      <c r="AI395" s="22"/>
      <c r="AJ395" s="22"/>
      <c r="AK395" s="22"/>
      <c r="AL395" s="22"/>
      <c r="AM395" s="22"/>
      <c r="AN395" s="22"/>
      <c r="AO395" s="22"/>
      <c r="AP395" s="22"/>
      <c r="AQ395" s="22"/>
      <c r="AR395" s="22"/>
      <c r="AS395" s="22"/>
      <c r="AT395" s="22"/>
      <c r="AU395" s="22"/>
      <c r="AV395" s="22"/>
      <c r="AW395" s="22"/>
      <c r="AX395" s="22"/>
      <c r="AY395" s="22"/>
      <c r="AZ395" s="22"/>
      <c r="BA395" s="22"/>
      <c r="BB395" s="22"/>
      <c r="BC395" s="22"/>
      <c r="BD395" s="22"/>
      <c r="BE395" s="22"/>
      <c r="BF395" s="22"/>
      <c r="BG395" s="22"/>
      <c r="BH395" s="35">
        <v>41774</v>
      </c>
      <c r="BI395" s="66">
        <v>42613</v>
      </c>
      <c r="BJ395" s="67">
        <f t="shared" si="20"/>
        <v>839</v>
      </c>
      <c r="BK395" s="86"/>
    </row>
    <row r="396" spans="1:63">
      <c r="A396" s="9">
        <v>6</v>
      </c>
      <c r="B396" s="9"/>
      <c r="C396" s="9"/>
      <c r="D396" s="29" t="s">
        <v>15</v>
      </c>
      <c r="E396" s="11">
        <v>70</v>
      </c>
      <c r="F396" s="12">
        <f t="shared" si="18"/>
        <v>10</v>
      </c>
      <c r="G396" s="13">
        <f t="shared" si="19"/>
        <v>142.46</v>
      </c>
      <c r="H396" s="22">
        <v>9972.2000000000007</v>
      </c>
      <c r="I396" s="22">
        <v>3205.4000000000005</v>
      </c>
      <c r="J396" s="22">
        <v>997.57</v>
      </c>
      <c r="K396" s="22">
        <v>997.57</v>
      </c>
      <c r="L396" s="22">
        <v>0</v>
      </c>
      <c r="M396" s="22">
        <v>3688.48</v>
      </c>
      <c r="N396" s="22">
        <v>1106.3499999999999</v>
      </c>
      <c r="O396" s="22">
        <v>2040</v>
      </c>
      <c r="P396" s="22">
        <v>0</v>
      </c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  <c r="AF396" s="22"/>
      <c r="AG396" s="22"/>
      <c r="AH396" s="22"/>
      <c r="AI396" s="22"/>
      <c r="AJ396" s="22"/>
      <c r="AK396" s="22"/>
      <c r="AL396" s="22"/>
      <c r="AM396" s="22"/>
      <c r="AN396" s="22"/>
      <c r="AO396" s="22"/>
      <c r="AP396" s="22"/>
      <c r="AQ396" s="22"/>
      <c r="AR396" s="22"/>
      <c r="AS396" s="22"/>
      <c r="AT396" s="22"/>
      <c r="AU396" s="22"/>
      <c r="AV396" s="22"/>
      <c r="AW396" s="22"/>
      <c r="AX396" s="22"/>
      <c r="AY396" s="22"/>
      <c r="AZ396" s="22"/>
      <c r="BA396" s="22"/>
      <c r="BB396" s="22"/>
      <c r="BC396" s="22"/>
      <c r="BD396" s="22"/>
      <c r="BE396" s="22"/>
      <c r="BF396" s="22"/>
      <c r="BG396" s="22"/>
      <c r="BH396" s="23">
        <v>33584</v>
      </c>
      <c r="BI396" s="66">
        <v>42613</v>
      </c>
      <c r="BJ396" s="67">
        <f t="shared" si="20"/>
        <v>9029</v>
      </c>
      <c r="BK396" s="86"/>
    </row>
    <row r="397" spans="1:63">
      <c r="A397" s="9">
        <v>6</v>
      </c>
      <c r="B397" s="9"/>
      <c r="C397" s="9"/>
      <c r="D397" s="29" t="s">
        <v>75</v>
      </c>
      <c r="E397" s="11">
        <v>70</v>
      </c>
      <c r="F397" s="12">
        <f t="shared" si="18"/>
        <v>10</v>
      </c>
      <c r="G397" s="13">
        <f t="shared" si="19"/>
        <v>133.78</v>
      </c>
      <c r="H397" s="22">
        <v>9364.6</v>
      </c>
      <c r="I397" s="22">
        <v>167.25</v>
      </c>
      <c r="J397" s="22">
        <v>936.50000000000011</v>
      </c>
      <c r="K397" s="22">
        <v>936.50000000000011</v>
      </c>
      <c r="L397" s="22">
        <v>0</v>
      </c>
      <c r="M397" s="22">
        <v>2859.61</v>
      </c>
      <c r="N397" s="22">
        <v>0</v>
      </c>
      <c r="O397" s="22">
        <v>1940</v>
      </c>
      <c r="P397" s="22">
        <v>0</v>
      </c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  <c r="AF397" s="22"/>
      <c r="AG397" s="22"/>
      <c r="AH397" s="22"/>
      <c r="AI397" s="22"/>
      <c r="AJ397" s="22"/>
      <c r="AK397" s="22"/>
      <c r="AL397" s="22"/>
      <c r="AM397" s="22"/>
      <c r="AN397" s="22"/>
      <c r="AO397" s="22"/>
      <c r="AP397" s="22"/>
      <c r="AQ397" s="22"/>
      <c r="AR397" s="22"/>
      <c r="AS397" s="22"/>
      <c r="AT397" s="22"/>
      <c r="AU397" s="22"/>
      <c r="AV397" s="22"/>
      <c r="AW397" s="22"/>
      <c r="AX397" s="22"/>
      <c r="AY397" s="22"/>
      <c r="AZ397" s="22"/>
      <c r="BA397" s="22"/>
      <c r="BB397" s="22"/>
      <c r="BC397" s="22"/>
      <c r="BD397" s="22"/>
      <c r="BE397" s="22"/>
      <c r="BF397" s="22"/>
      <c r="BG397" s="22"/>
      <c r="BH397" s="30">
        <v>42191</v>
      </c>
      <c r="BI397" s="66">
        <v>42613</v>
      </c>
      <c r="BJ397" s="67">
        <f t="shared" si="20"/>
        <v>422</v>
      </c>
      <c r="BK397" s="86"/>
    </row>
    <row r="398" spans="1:63">
      <c r="A398" s="9">
        <v>6</v>
      </c>
      <c r="B398" s="9"/>
      <c r="C398" s="9"/>
      <c r="D398" s="29" t="s">
        <v>16</v>
      </c>
      <c r="E398" s="11">
        <v>70</v>
      </c>
      <c r="F398" s="12">
        <f t="shared" si="18"/>
        <v>10</v>
      </c>
      <c r="G398" s="13">
        <f t="shared" si="19"/>
        <v>99.51</v>
      </c>
      <c r="H398" s="22">
        <v>6965.7000000000007</v>
      </c>
      <c r="I398" s="22">
        <v>1865.7499999999998</v>
      </c>
      <c r="J398" s="22">
        <v>696.55</v>
      </c>
      <c r="K398" s="22">
        <v>696.55</v>
      </c>
      <c r="L398" s="22">
        <v>0</v>
      </c>
      <c r="M398" s="22">
        <v>2619.5500000000002</v>
      </c>
      <c r="N398" s="22">
        <v>0</v>
      </c>
      <c r="O398" s="22">
        <v>2000</v>
      </c>
      <c r="P398" s="22">
        <v>0</v>
      </c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  <c r="AF398" s="22"/>
      <c r="AG398" s="22"/>
      <c r="AH398" s="22"/>
      <c r="AI398" s="22"/>
      <c r="AJ398" s="22"/>
      <c r="AK398" s="22"/>
      <c r="AL398" s="22"/>
      <c r="AM398" s="22"/>
      <c r="AN398" s="22"/>
      <c r="AO398" s="22"/>
      <c r="AP398" s="22"/>
      <c r="AQ398" s="22"/>
      <c r="AR398" s="22"/>
      <c r="AS398" s="22"/>
      <c r="AT398" s="22"/>
      <c r="AU398" s="22"/>
      <c r="AV398" s="22"/>
      <c r="AW398" s="22"/>
      <c r="AX398" s="22"/>
      <c r="AY398" s="22"/>
      <c r="AZ398" s="22"/>
      <c r="BA398" s="22"/>
      <c r="BB398" s="22"/>
      <c r="BC398" s="22"/>
      <c r="BD398" s="22"/>
      <c r="BE398" s="22"/>
      <c r="BF398" s="22"/>
      <c r="BG398" s="22"/>
      <c r="BH398" s="23">
        <v>37865</v>
      </c>
      <c r="BI398" s="66">
        <v>42613</v>
      </c>
      <c r="BJ398" s="67">
        <f t="shared" si="20"/>
        <v>4748</v>
      </c>
      <c r="BK398" s="86"/>
    </row>
    <row r="399" spans="1:63">
      <c r="A399" s="9">
        <v>6</v>
      </c>
      <c r="B399" s="9"/>
      <c r="C399" s="9"/>
      <c r="D399" s="29" t="s">
        <v>24</v>
      </c>
      <c r="E399" s="11">
        <v>70</v>
      </c>
      <c r="F399" s="12">
        <f t="shared" si="18"/>
        <v>10</v>
      </c>
      <c r="G399" s="13">
        <f t="shared" si="19"/>
        <v>374</v>
      </c>
      <c r="H399" s="22">
        <v>26180</v>
      </c>
      <c r="I399" s="22">
        <v>2805.1</v>
      </c>
      <c r="J399" s="22">
        <v>0</v>
      </c>
      <c r="K399" s="22">
        <v>0</v>
      </c>
      <c r="L399" s="22">
        <v>0</v>
      </c>
      <c r="M399" s="22">
        <v>6408.24</v>
      </c>
      <c r="N399" s="22">
        <v>0</v>
      </c>
      <c r="O399" s="22">
        <v>920</v>
      </c>
      <c r="P399" s="22">
        <v>0</v>
      </c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  <c r="AF399" s="22"/>
      <c r="AG399" s="22"/>
      <c r="AH399" s="22"/>
      <c r="AI399" s="22"/>
      <c r="AJ399" s="22"/>
      <c r="AK399" s="22"/>
      <c r="AL399" s="22"/>
      <c r="AM399" s="22"/>
      <c r="AN399" s="22"/>
      <c r="AO399" s="22"/>
      <c r="AP399" s="22"/>
      <c r="AQ399" s="22"/>
      <c r="AR399" s="22"/>
      <c r="AS399" s="22"/>
      <c r="AT399" s="22"/>
      <c r="AU399" s="22"/>
      <c r="AV399" s="22"/>
      <c r="AW399" s="22"/>
      <c r="AX399" s="22"/>
      <c r="AY399" s="22"/>
      <c r="AZ399" s="22"/>
      <c r="BA399" s="22"/>
      <c r="BB399" s="22"/>
      <c r="BC399" s="22"/>
      <c r="BD399" s="22"/>
      <c r="BE399" s="22"/>
      <c r="BF399" s="22"/>
      <c r="BG399" s="22"/>
      <c r="BH399" s="35">
        <v>40624</v>
      </c>
      <c r="BI399" s="66">
        <v>42613</v>
      </c>
      <c r="BJ399" s="67">
        <f t="shared" si="20"/>
        <v>1989</v>
      </c>
      <c r="BK399" s="86"/>
    </row>
    <row r="400" spans="1:63">
      <c r="A400" s="9">
        <v>6</v>
      </c>
      <c r="B400" s="9"/>
      <c r="C400" s="9"/>
      <c r="D400" s="29" t="s">
        <v>45</v>
      </c>
      <c r="E400" s="11">
        <v>70</v>
      </c>
      <c r="F400" s="12">
        <f t="shared" si="18"/>
        <v>10</v>
      </c>
      <c r="G400" s="13">
        <f t="shared" si="19"/>
        <v>133.66</v>
      </c>
      <c r="H400" s="22">
        <v>9356.2000000000007</v>
      </c>
      <c r="I400" s="22">
        <v>2171.9499999999998</v>
      </c>
      <c r="J400" s="22">
        <v>935.6</v>
      </c>
      <c r="K400" s="22">
        <v>935.6</v>
      </c>
      <c r="L400" s="22">
        <v>0</v>
      </c>
      <c r="M400" s="22">
        <v>3282.18</v>
      </c>
      <c r="N400" s="22">
        <v>0</v>
      </c>
      <c r="O400" s="22">
        <v>1917.5</v>
      </c>
      <c r="P400" s="22">
        <v>0</v>
      </c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  <c r="AF400" s="22"/>
      <c r="AG400" s="22"/>
      <c r="AH400" s="22"/>
      <c r="AI400" s="22"/>
      <c r="AJ400" s="22"/>
      <c r="AK400" s="22"/>
      <c r="AL400" s="22"/>
      <c r="AM400" s="22"/>
      <c r="AN400" s="22"/>
      <c r="AO400" s="22"/>
      <c r="AP400" s="22"/>
      <c r="AQ400" s="22"/>
      <c r="AR400" s="22"/>
      <c r="AS400" s="22"/>
      <c r="AT400" s="22"/>
      <c r="AU400" s="22"/>
      <c r="AV400" s="22"/>
      <c r="AW400" s="22"/>
      <c r="AX400" s="22"/>
      <c r="AY400" s="22"/>
      <c r="AZ400" s="22"/>
      <c r="BA400" s="22"/>
      <c r="BB400" s="22"/>
      <c r="BC400" s="22"/>
      <c r="BD400" s="22"/>
      <c r="BE400" s="22"/>
      <c r="BF400" s="22"/>
      <c r="BG400" s="22"/>
      <c r="BH400" s="30">
        <v>42047</v>
      </c>
      <c r="BI400" s="66">
        <v>42613</v>
      </c>
      <c r="BJ400" s="67">
        <f t="shared" si="20"/>
        <v>566</v>
      </c>
      <c r="BK400" s="86"/>
    </row>
    <row r="401" spans="1:63">
      <c r="A401" s="9">
        <v>6</v>
      </c>
      <c r="B401" s="9"/>
      <c r="C401" s="9"/>
      <c r="D401" s="29" t="s">
        <v>17</v>
      </c>
      <c r="E401" s="11">
        <v>70</v>
      </c>
      <c r="F401" s="12">
        <f t="shared" si="18"/>
        <v>10</v>
      </c>
      <c r="G401" s="13">
        <f t="shared" si="19"/>
        <v>134.19000000000003</v>
      </c>
      <c r="H401" s="22">
        <v>9393.3000000000011</v>
      </c>
      <c r="I401" s="22">
        <v>3019.25</v>
      </c>
      <c r="J401" s="22">
        <v>939.30000000000007</v>
      </c>
      <c r="K401" s="22">
        <v>939.30000000000007</v>
      </c>
      <c r="L401" s="22">
        <v>0</v>
      </c>
      <c r="M401" s="22">
        <v>3482.93</v>
      </c>
      <c r="N401" s="22">
        <v>928.57</v>
      </c>
      <c r="O401" s="22">
        <v>1962.5</v>
      </c>
      <c r="P401" s="22">
        <v>0</v>
      </c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  <c r="AF401" s="22"/>
      <c r="AG401" s="22"/>
      <c r="AH401" s="22"/>
      <c r="AI401" s="22"/>
      <c r="AJ401" s="22"/>
      <c r="AK401" s="22"/>
      <c r="AL401" s="22"/>
      <c r="AM401" s="22"/>
      <c r="AN401" s="22"/>
      <c r="AO401" s="22"/>
      <c r="AP401" s="22"/>
      <c r="AQ401" s="22"/>
      <c r="AR401" s="22"/>
      <c r="AS401" s="22"/>
      <c r="AT401" s="22"/>
      <c r="AU401" s="22"/>
      <c r="AV401" s="22"/>
      <c r="AW401" s="22"/>
      <c r="AX401" s="22"/>
      <c r="AY401" s="22"/>
      <c r="AZ401" s="22"/>
      <c r="BA401" s="22"/>
      <c r="BB401" s="22"/>
      <c r="BC401" s="22"/>
      <c r="BD401" s="22"/>
      <c r="BE401" s="22"/>
      <c r="BF401" s="22"/>
      <c r="BG401" s="22"/>
      <c r="BH401" s="23">
        <v>39066</v>
      </c>
      <c r="BI401" s="66">
        <v>42613</v>
      </c>
      <c r="BJ401" s="67">
        <f t="shared" si="20"/>
        <v>3547</v>
      </c>
      <c r="BK401" s="86"/>
    </row>
    <row r="402" spans="1:63">
      <c r="A402" s="9">
        <v>6</v>
      </c>
      <c r="B402" s="9"/>
      <c r="C402" s="9"/>
      <c r="D402" s="29" t="s">
        <v>7</v>
      </c>
      <c r="E402" s="11">
        <v>70</v>
      </c>
      <c r="F402" s="12">
        <f t="shared" si="18"/>
        <v>10</v>
      </c>
      <c r="G402" s="13">
        <f t="shared" si="19"/>
        <v>106.49</v>
      </c>
      <c r="H402" s="22">
        <v>7454.2999999999993</v>
      </c>
      <c r="I402" s="22">
        <v>2395.9499999999998</v>
      </c>
      <c r="J402" s="22">
        <v>745.40000000000009</v>
      </c>
      <c r="K402" s="22">
        <v>745.40000000000009</v>
      </c>
      <c r="L402" s="22">
        <v>0</v>
      </c>
      <c r="M402" s="22">
        <v>2858.8</v>
      </c>
      <c r="N402" s="22">
        <v>994</v>
      </c>
      <c r="O402" s="22">
        <v>2000</v>
      </c>
      <c r="P402" s="22">
        <v>0</v>
      </c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  <c r="AF402" s="22"/>
      <c r="AG402" s="22"/>
      <c r="AH402" s="22"/>
      <c r="AI402" s="22"/>
      <c r="AJ402" s="22"/>
      <c r="AK402" s="22"/>
      <c r="AL402" s="22"/>
      <c r="AM402" s="22"/>
      <c r="AN402" s="22"/>
      <c r="AO402" s="22"/>
      <c r="AP402" s="22"/>
      <c r="AQ402" s="22"/>
      <c r="AR402" s="22"/>
      <c r="AS402" s="22"/>
      <c r="AT402" s="22"/>
      <c r="AU402" s="22"/>
      <c r="AV402" s="22"/>
      <c r="AW402" s="22"/>
      <c r="AX402" s="22"/>
      <c r="AY402" s="22"/>
      <c r="AZ402" s="22"/>
      <c r="BA402" s="22"/>
      <c r="BB402" s="22"/>
      <c r="BC402" s="22"/>
      <c r="BD402" s="22"/>
      <c r="BE402" s="22"/>
      <c r="BF402" s="22"/>
      <c r="BG402" s="22"/>
      <c r="BH402" s="23">
        <v>33193</v>
      </c>
      <c r="BI402" s="66">
        <v>42613</v>
      </c>
      <c r="BJ402" s="67">
        <f t="shared" si="20"/>
        <v>9420</v>
      </c>
      <c r="BK402" s="86"/>
    </row>
    <row r="403" spans="1:63">
      <c r="A403" s="9">
        <v>6</v>
      </c>
      <c r="B403" s="9"/>
      <c r="C403" s="9"/>
      <c r="D403" s="29" t="s">
        <v>30</v>
      </c>
      <c r="E403" s="11">
        <v>70</v>
      </c>
      <c r="F403" s="12">
        <f t="shared" si="18"/>
        <v>10</v>
      </c>
      <c r="G403" s="13">
        <f t="shared" si="19"/>
        <v>175.25</v>
      </c>
      <c r="H403" s="22">
        <v>12267.5</v>
      </c>
      <c r="I403" s="22">
        <v>0</v>
      </c>
      <c r="J403" s="22">
        <v>1226.75</v>
      </c>
      <c r="K403" s="22">
        <v>1226.75</v>
      </c>
      <c r="L403" s="22">
        <v>0</v>
      </c>
      <c r="M403" s="22">
        <v>3463.07</v>
      </c>
      <c r="N403" s="22">
        <v>0</v>
      </c>
      <c r="O403" s="22">
        <v>1440</v>
      </c>
      <c r="P403" s="22">
        <v>0</v>
      </c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  <c r="AF403" s="22"/>
      <c r="AG403" s="22"/>
      <c r="AH403" s="22"/>
      <c r="AI403" s="22"/>
      <c r="AJ403" s="22"/>
      <c r="AK403" s="22"/>
      <c r="AL403" s="22"/>
      <c r="AM403" s="22"/>
      <c r="AN403" s="22"/>
      <c r="AO403" s="22"/>
      <c r="AP403" s="22"/>
      <c r="AQ403" s="22"/>
      <c r="AR403" s="22"/>
      <c r="AS403" s="22"/>
      <c r="AT403" s="22"/>
      <c r="AU403" s="22"/>
      <c r="AV403" s="22"/>
      <c r="AW403" s="22"/>
      <c r="AX403" s="22"/>
      <c r="AY403" s="22"/>
      <c r="AZ403" s="22"/>
      <c r="BA403" s="22"/>
      <c r="BB403" s="22"/>
      <c r="BC403" s="22"/>
      <c r="BD403" s="22"/>
      <c r="BE403" s="22"/>
      <c r="BF403" s="22"/>
      <c r="BG403" s="22"/>
      <c r="BH403" s="35">
        <v>41382</v>
      </c>
      <c r="BI403" s="66">
        <v>42613</v>
      </c>
      <c r="BJ403" s="67">
        <f t="shared" si="20"/>
        <v>1231</v>
      </c>
      <c r="BK403" s="86"/>
    </row>
    <row r="404" spans="1:63">
      <c r="A404" s="9">
        <v>6</v>
      </c>
      <c r="B404" s="9"/>
      <c r="C404" s="9"/>
      <c r="D404" s="29" t="s">
        <v>46</v>
      </c>
      <c r="E404" s="11">
        <v>66</v>
      </c>
      <c r="F404" s="12">
        <f t="shared" si="18"/>
        <v>9.4285714285714288</v>
      </c>
      <c r="G404" s="13">
        <f t="shared" si="19"/>
        <v>107.27999999999999</v>
      </c>
      <c r="H404" s="22">
        <v>7080.48</v>
      </c>
      <c r="I404" s="22">
        <v>0</v>
      </c>
      <c r="J404" s="22">
        <v>750.95</v>
      </c>
      <c r="K404" s="22">
        <v>750.95</v>
      </c>
      <c r="L404" s="22">
        <v>0</v>
      </c>
      <c r="M404" s="22">
        <v>2026.86</v>
      </c>
      <c r="N404" s="22">
        <v>0</v>
      </c>
      <c r="O404" s="22">
        <v>1520</v>
      </c>
      <c r="P404" s="22">
        <v>0</v>
      </c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  <c r="AF404" s="22"/>
      <c r="AG404" s="22"/>
      <c r="AH404" s="22"/>
      <c r="AI404" s="22"/>
      <c r="AJ404" s="22"/>
      <c r="AK404" s="22"/>
      <c r="AL404" s="22"/>
      <c r="AM404" s="22"/>
      <c r="AN404" s="22"/>
      <c r="AO404" s="22"/>
      <c r="AP404" s="22"/>
      <c r="AQ404" s="22"/>
      <c r="AR404" s="22"/>
      <c r="AS404" s="22"/>
      <c r="AT404" s="22"/>
      <c r="AU404" s="22"/>
      <c r="AV404" s="22"/>
      <c r="AW404" s="22"/>
      <c r="AX404" s="22"/>
      <c r="AY404" s="22"/>
      <c r="AZ404" s="22"/>
      <c r="BA404" s="22"/>
      <c r="BB404" s="22"/>
      <c r="BC404" s="22"/>
      <c r="BD404" s="22"/>
      <c r="BE404" s="22"/>
      <c r="BF404" s="22"/>
      <c r="BG404" s="22"/>
      <c r="BH404" s="35">
        <v>41703</v>
      </c>
      <c r="BI404" s="66">
        <v>42613</v>
      </c>
      <c r="BJ404" s="67">
        <f t="shared" si="20"/>
        <v>910</v>
      </c>
      <c r="BK404" s="86"/>
    </row>
    <row r="405" spans="1:63">
      <c r="A405" s="9">
        <v>6</v>
      </c>
      <c r="B405" s="9"/>
      <c r="C405" s="9"/>
      <c r="D405" s="29" t="s">
        <v>47</v>
      </c>
      <c r="E405" s="11">
        <v>70</v>
      </c>
      <c r="F405" s="12">
        <f t="shared" si="18"/>
        <v>10</v>
      </c>
      <c r="G405" s="13">
        <f t="shared" si="19"/>
        <v>116.54</v>
      </c>
      <c r="H405" s="22">
        <v>8157.8</v>
      </c>
      <c r="I405" s="22">
        <v>0</v>
      </c>
      <c r="J405" s="22">
        <v>815.8</v>
      </c>
      <c r="K405" s="22">
        <v>815.8</v>
      </c>
      <c r="L405" s="22">
        <v>0</v>
      </c>
      <c r="M405" s="22">
        <v>2260.59</v>
      </c>
      <c r="N405" s="22">
        <v>0</v>
      </c>
      <c r="O405" s="22">
        <v>760</v>
      </c>
      <c r="P405" s="22">
        <v>0</v>
      </c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  <c r="AF405" s="22"/>
      <c r="AG405" s="22"/>
      <c r="AH405" s="22"/>
      <c r="AI405" s="22"/>
      <c r="AJ405" s="22"/>
      <c r="AK405" s="22"/>
      <c r="AL405" s="22"/>
      <c r="AM405" s="22"/>
      <c r="AN405" s="22"/>
      <c r="AO405" s="22"/>
      <c r="AP405" s="22"/>
      <c r="AQ405" s="22"/>
      <c r="AR405" s="22"/>
      <c r="AS405" s="22"/>
      <c r="AT405" s="22"/>
      <c r="AU405" s="22"/>
      <c r="AV405" s="22"/>
      <c r="AW405" s="22"/>
      <c r="AX405" s="22"/>
      <c r="AY405" s="22"/>
      <c r="AZ405" s="22"/>
      <c r="BA405" s="22"/>
      <c r="BB405" s="22"/>
      <c r="BC405" s="22"/>
      <c r="BD405" s="22"/>
      <c r="BE405" s="22"/>
      <c r="BF405" s="22"/>
      <c r="BG405" s="22"/>
      <c r="BH405" s="30">
        <v>41841</v>
      </c>
      <c r="BI405" s="66">
        <v>42613</v>
      </c>
      <c r="BJ405" s="67">
        <f t="shared" si="20"/>
        <v>772</v>
      </c>
      <c r="BK405" s="86"/>
    </row>
    <row r="406" spans="1:63">
      <c r="A406" s="9">
        <v>6</v>
      </c>
      <c r="B406" s="9"/>
      <c r="C406" s="9"/>
      <c r="D406" s="29" t="s">
        <v>48</v>
      </c>
      <c r="E406" s="11">
        <v>70</v>
      </c>
      <c r="F406" s="12">
        <f t="shared" si="18"/>
        <v>10</v>
      </c>
      <c r="G406" s="13">
        <f t="shared" si="19"/>
        <v>118.76</v>
      </c>
      <c r="H406" s="22">
        <v>8313.2000000000007</v>
      </c>
      <c r="I406" s="22">
        <v>0</v>
      </c>
      <c r="J406" s="22">
        <v>831.3</v>
      </c>
      <c r="K406" s="22">
        <v>831.3</v>
      </c>
      <c r="L406" s="22">
        <v>0</v>
      </c>
      <c r="M406" s="22">
        <v>2558.21</v>
      </c>
      <c r="N406" s="22">
        <v>0</v>
      </c>
      <c r="O406" s="22">
        <v>1962.5</v>
      </c>
      <c r="P406" s="22">
        <v>0</v>
      </c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  <c r="AF406" s="22"/>
      <c r="AG406" s="22"/>
      <c r="AH406" s="22"/>
      <c r="AI406" s="22"/>
      <c r="AJ406" s="22"/>
      <c r="AK406" s="22"/>
      <c r="AL406" s="22"/>
      <c r="AM406" s="22"/>
      <c r="AN406" s="22"/>
      <c r="AO406" s="22"/>
      <c r="AP406" s="22"/>
      <c r="AQ406" s="22"/>
      <c r="AR406" s="22"/>
      <c r="AS406" s="22"/>
      <c r="AT406" s="22"/>
      <c r="AU406" s="22"/>
      <c r="AV406" s="22"/>
      <c r="AW406" s="22"/>
      <c r="AX406" s="22"/>
      <c r="AY406" s="22"/>
      <c r="AZ406" s="22"/>
      <c r="BA406" s="22"/>
      <c r="BB406" s="22"/>
      <c r="BC406" s="22"/>
      <c r="BD406" s="22"/>
      <c r="BE406" s="22"/>
      <c r="BF406" s="22"/>
      <c r="BG406" s="22"/>
      <c r="BH406" s="30">
        <v>41467</v>
      </c>
      <c r="BI406" s="66">
        <v>42613</v>
      </c>
      <c r="BJ406" s="67">
        <f t="shared" si="20"/>
        <v>1146</v>
      </c>
      <c r="BK406" s="86"/>
    </row>
    <row r="407" spans="1:63">
      <c r="A407" s="9">
        <v>6</v>
      </c>
      <c r="B407" s="9"/>
      <c r="C407" s="9"/>
      <c r="D407" s="29" t="s">
        <v>83</v>
      </c>
      <c r="E407" s="11">
        <v>56</v>
      </c>
      <c r="F407" s="12">
        <f t="shared" si="18"/>
        <v>8</v>
      </c>
      <c r="G407" s="13">
        <f t="shared" si="19"/>
        <v>104.10107142857143</v>
      </c>
      <c r="H407" s="22">
        <v>5829.66</v>
      </c>
      <c r="I407" s="22">
        <v>0</v>
      </c>
      <c r="J407" s="22">
        <v>566.34999999999991</v>
      </c>
      <c r="K407" s="22">
        <v>566.34999999999991</v>
      </c>
      <c r="L407" s="22">
        <v>774.97</v>
      </c>
      <c r="M407" s="22">
        <v>2005.58</v>
      </c>
      <c r="N407" s="22">
        <v>193.74</v>
      </c>
      <c r="O407" s="22">
        <v>1600</v>
      </c>
      <c r="P407" s="22">
        <v>0</v>
      </c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  <c r="AF407" s="22"/>
      <c r="AG407" s="22"/>
      <c r="AH407" s="22"/>
      <c r="AI407" s="22"/>
      <c r="AJ407" s="22"/>
      <c r="AK407" s="22"/>
      <c r="AL407" s="22"/>
      <c r="AM407" s="22"/>
      <c r="AN407" s="22"/>
      <c r="AO407" s="22"/>
      <c r="AP407" s="22"/>
      <c r="AQ407" s="22"/>
      <c r="AR407" s="22"/>
      <c r="AS407" s="22"/>
      <c r="AT407" s="22"/>
      <c r="AU407" s="22"/>
      <c r="AV407" s="22"/>
      <c r="AW407" s="22"/>
      <c r="AX407" s="22"/>
      <c r="AY407" s="22"/>
      <c r="AZ407" s="22"/>
      <c r="BA407" s="22"/>
      <c r="BB407" s="22"/>
      <c r="BC407" s="22"/>
      <c r="BD407" s="22"/>
      <c r="BE407" s="22"/>
      <c r="BF407" s="22"/>
      <c r="BG407" s="22"/>
      <c r="BH407" s="33">
        <v>42410</v>
      </c>
      <c r="BI407" s="66">
        <v>42613</v>
      </c>
      <c r="BJ407" s="67">
        <f t="shared" si="20"/>
        <v>203</v>
      </c>
      <c r="BK407" s="86"/>
    </row>
    <row r="408" spans="1:63">
      <c r="A408" s="9">
        <v>6</v>
      </c>
      <c r="B408" s="9"/>
      <c r="C408" s="9"/>
      <c r="D408" s="29" t="s">
        <v>107</v>
      </c>
      <c r="E408" s="11">
        <v>70</v>
      </c>
      <c r="F408" s="12">
        <f t="shared" si="18"/>
        <v>10</v>
      </c>
      <c r="G408" s="13">
        <f t="shared" si="19"/>
        <v>90.839999999999989</v>
      </c>
      <c r="H408" s="22">
        <v>6358.7999999999993</v>
      </c>
      <c r="I408" s="22">
        <v>1700.12</v>
      </c>
      <c r="J408" s="22">
        <v>635.85</v>
      </c>
      <c r="K408" s="22">
        <v>635.85</v>
      </c>
      <c r="L408" s="22">
        <v>0</v>
      </c>
      <c r="M408" s="22">
        <v>640.91</v>
      </c>
      <c r="N408" s="22">
        <v>0</v>
      </c>
      <c r="O408" s="22">
        <v>0</v>
      </c>
      <c r="P408" s="22">
        <v>0</v>
      </c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  <c r="AF408" s="22"/>
      <c r="AG408" s="22"/>
      <c r="AH408" s="22"/>
      <c r="AI408" s="22"/>
      <c r="AJ408" s="22"/>
      <c r="AK408" s="22"/>
      <c r="AL408" s="22"/>
      <c r="AM408" s="22"/>
      <c r="AN408" s="22"/>
      <c r="AO408" s="22"/>
      <c r="AP408" s="22"/>
      <c r="AQ408" s="22"/>
      <c r="AR408" s="22"/>
      <c r="AS408" s="22"/>
      <c r="AT408" s="22"/>
      <c r="AU408" s="22"/>
      <c r="AV408" s="22"/>
      <c r="AW408" s="22"/>
      <c r="AX408" s="22"/>
      <c r="AY408" s="22"/>
      <c r="AZ408" s="22"/>
      <c r="BA408" s="22"/>
      <c r="BB408" s="22"/>
      <c r="BC408" s="22"/>
      <c r="BD408" s="22"/>
      <c r="BE408" s="22"/>
      <c r="BF408" s="22"/>
      <c r="BG408" s="22"/>
      <c r="BH408" s="30">
        <v>42618</v>
      </c>
      <c r="BI408" s="66">
        <v>42613</v>
      </c>
      <c r="BJ408" s="67">
        <f t="shared" si="20"/>
        <v>-5</v>
      </c>
      <c r="BK408" s="86"/>
    </row>
    <row r="409" spans="1:63">
      <c r="A409" s="9">
        <v>6</v>
      </c>
      <c r="B409" s="9"/>
      <c r="C409" s="9"/>
      <c r="D409" s="29" t="s">
        <v>13</v>
      </c>
      <c r="E409" s="11">
        <v>70</v>
      </c>
      <c r="F409" s="12">
        <f t="shared" si="18"/>
        <v>10</v>
      </c>
      <c r="G409" s="13">
        <f t="shared" si="19"/>
        <v>247.65</v>
      </c>
      <c r="H409" s="22">
        <v>17335.5</v>
      </c>
      <c r="I409" s="22">
        <v>618.34999999999991</v>
      </c>
      <c r="J409" s="22">
        <v>0</v>
      </c>
      <c r="K409" s="22">
        <v>0</v>
      </c>
      <c r="L409" s="22">
        <v>0</v>
      </c>
      <c r="M409" s="22">
        <v>4219</v>
      </c>
      <c r="N409" s="22">
        <v>0</v>
      </c>
      <c r="O409" s="22">
        <v>1735</v>
      </c>
      <c r="P409" s="22">
        <v>0</v>
      </c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  <c r="AF409" s="22"/>
      <c r="AG409" s="22"/>
      <c r="AH409" s="22"/>
      <c r="AI409" s="22"/>
      <c r="AJ409" s="22"/>
      <c r="AK409" s="22"/>
      <c r="AL409" s="22"/>
      <c r="AM409" s="22"/>
      <c r="AN409" s="22"/>
      <c r="AO409" s="22"/>
      <c r="AP409" s="22"/>
      <c r="AQ409" s="22"/>
      <c r="AR409" s="22"/>
      <c r="AS409" s="22"/>
      <c r="AT409" s="22"/>
      <c r="AU409" s="22"/>
      <c r="AV409" s="22"/>
      <c r="AW409" s="22"/>
      <c r="AX409" s="22"/>
      <c r="AY409" s="22"/>
      <c r="AZ409" s="22"/>
      <c r="BA409" s="22"/>
      <c r="BB409" s="22"/>
      <c r="BC409" s="22"/>
      <c r="BD409" s="22"/>
      <c r="BE409" s="22"/>
      <c r="BF409" s="22"/>
      <c r="BG409" s="22"/>
      <c r="BH409" s="23">
        <v>40745</v>
      </c>
      <c r="BI409" s="66">
        <v>42613</v>
      </c>
      <c r="BJ409" s="67">
        <f t="shared" si="20"/>
        <v>1868</v>
      </c>
      <c r="BK409" s="86"/>
    </row>
    <row r="410" spans="1:63">
      <c r="A410" s="9">
        <v>6</v>
      </c>
      <c r="B410" s="9"/>
      <c r="C410" s="9"/>
      <c r="D410" s="29" t="s">
        <v>110</v>
      </c>
      <c r="E410" s="11">
        <v>70</v>
      </c>
      <c r="F410" s="12">
        <f t="shared" si="18"/>
        <v>10</v>
      </c>
      <c r="G410" s="13">
        <f t="shared" si="19"/>
        <v>90.839999999999989</v>
      </c>
      <c r="H410" s="22">
        <v>6358.7999999999993</v>
      </c>
      <c r="I410" s="22">
        <v>1700.1499999999999</v>
      </c>
      <c r="J410" s="22">
        <v>635.84</v>
      </c>
      <c r="K410" s="22">
        <v>635.85</v>
      </c>
      <c r="L410" s="22">
        <v>0</v>
      </c>
      <c r="M410" s="22">
        <v>334.15</v>
      </c>
      <c r="N410" s="22">
        <v>0</v>
      </c>
      <c r="O410" s="22">
        <v>0</v>
      </c>
      <c r="P410" s="22">
        <v>0</v>
      </c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  <c r="AF410" s="22"/>
      <c r="AG410" s="22"/>
      <c r="AH410" s="22"/>
      <c r="AI410" s="22"/>
      <c r="AJ410" s="22"/>
      <c r="AK410" s="22"/>
      <c r="AL410" s="22"/>
      <c r="AM410" s="22"/>
      <c r="AN410" s="22"/>
      <c r="AO410" s="22"/>
      <c r="AP410" s="22"/>
      <c r="AQ410" s="22"/>
      <c r="AR410" s="22"/>
      <c r="AS410" s="22"/>
      <c r="AT410" s="22"/>
      <c r="AU410" s="22"/>
      <c r="AV410" s="22"/>
      <c r="AW410" s="22"/>
      <c r="AX410" s="22"/>
      <c r="AY410" s="22"/>
      <c r="AZ410" s="22"/>
      <c r="BA410" s="22"/>
      <c r="BB410" s="22"/>
      <c r="BC410" s="22"/>
      <c r="BD410" s="22"/>
      <c r="BE410" s="22"/>
      <c r="BF410" s="22"/>
      <c r="BG410" s="22"/>
      <c r="BH410" s="30">
        <v>42679</v>
      </c>
      <c r="BI410" s="66">
        <v>42613</v>
      </c>
      <c r="BJ410" s="67">
        <f t="shared" si="20"/>
        <v>-66</v>
      </c>
      <c r="BK410" s="86"/>
    </row>
    <row r="411" spans="1:63">
      <c r="A411" s="9">
        <v>6</v>
      </c>
      <c r="B411" s="9"/>
      <c r="C411" s="9"/>
      <c r="D411" s="29" t="s">
        <v>22</v>
      </c>
      <c r="E411" s="11">
        <v>70</v>
      </c>
      <c r="F411" s="12">
        <f t="shared" si="18"/>
        <v>10</v>
      </c>
      <c r="G411" s="13">
        <f t="shared" si="19"/>
        <v>666.08</v>
      </c>
      <c r="H411" s="22">
        <v>46625.600000000006</v>
      </c>
      <c r="I411" s="22">
        <v>13321.5</v>
      </c>
      <c r="J411" s="22">
        <v>4662.5499999999993</v>
      </c>
      <c r="K411" s="22">
        <v>4662.5499999999993</v>
      </c>
      <c r="L411" s="22">
        <v>0</v>
      </c>
      <c r="M411" s="22">
        <v>15264.58</v>
      </c>
      <c r="N411" s="22">
        <v>0</v>
      </c>
      <c r="O411" s="22">
        <v>1962.5</v>
      </c>
      <c r="P411" s="22">
        <v>0</v>
      </c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  <c r="AF411" s="22"/>
      <c r="AG411" s="22"/>
      <c r="AH411" s="22"/>
      <c r="AI411" s="22"/>
      <c r="AJ411" s="22"/>
      <c r="AK411" s="22"/>
      <c r="AL411" s="22"/>
      <c r="AM411" s="22"/>
      <c r="AN411" s="22"/>
      <c r="AO411" s="22"/>
      <c r="AP411" s="22"/>
      <c r="AQ411" s="22"/>
      <c r="AR411" s="22"/>
      <c r="AS411" s="22"/>
      <c r="AT411" s="22"/>
      <c r="AU411" s="22"/>
      <c r="AV411" s="22"/>
      <c r="AW411" s="22"/>
      <c r="AX411" s="22"/>
      <c r="AY411" s="22"/>
      <c r="AZ411" s="22"/>
      <c r="BA411" s="22"/>
      <c r="BB411" s="22"/>
      <c r="BC411" s="22"/>
      <c r="BD411" s="22"/>
      <c r="BE411" s="22"/>
      <c r="BF411" s="22"/>
      <c r="BG411" s="22"/>
      <c r="BH411" s="23">
        <v>39934</v>
      </c>
      <c r="BI411" s="66">
        <v>42613</v>
      </c>
      <c r="BJ411" s="67">
        <f t="shared" si="20"/>
        <v>2679</v>
      </c>
      <c r="BK411" s="86"/>
    </row>
    <row r="412" spans="1:63">
      <c r="A412" s="9">
        <v>6</v>
      </c>
      <c r="B412" s="9"/>
      <c r="C412" s="9"/>
      <c r="D412" s="29" t="s">
        <v>104</v>
      </c>
      <c r="E412" s="11">
        <v>70</v>
      </c>
      <c r="F412" s="12">
        <f t="shared" si="18"/>
        <v>10</v>
      </c>
      <c r="G412" s="13">
        <f t="shared" si="19"/>
        <v>94.940000000000012</v>
      </c>
      <c r="H412" s="22">
        <v>6645.8000000000011</v>
      </c>
      <c r="I412" s="22">
        <v>0</v>
      </c>
      <c r="J412" s="22">
        <v>664.55</v>
      </c>
      <c r="K412" s="22">
        <v>664.55</v>
      </c>
      <c r="L412" s="22">
        <v>0</v>
      </c>
      <c r="M412" s="22">
        <v>777.7</v>
      </c>
      <c r="N412" s="22">
        <v>0</v>
      </c>
      <c r="O412" s="22">
        <v>1420</v>
      </c>
      <c r="P412" s="22">
        <v>0</v>
      </c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  <c r="AF412" s="22"/>
      <c r="AG412" s="22"/>
      <c r="AH412" s="22"/>
      <c r="AI412" s="22"/>
      <c r="AJ412" s="22"/>
      <c r="AK412" s="22"/>
      <c r="AL412" s="22"/>
      <c r="AM412" s="22"/>
      <c r="AN412" s="22"/>
      <c r="AO412" s="22"/>
      <c r="AP412" s="22"/>
      <c r="AQ412" s="22"/>
      <c r="AR412" s="22"/>
      <c r="AS412" s="22"/>
      <c r="AT412" s="22"/>
      <c r="AU412" s="22"/>
      <c r="AV412" s="22"/>
      <c r="AW412" s="22"/>
      <c r="AX412" s="22"/>
      <c r="AY412" s="22"/>
      <c r="AZ412" s="22"/>
      <c r="BA412" s="22"/>
      <c r="BB412" s="22"/>
      <c r="BC412" s="22"/>
      <c r="BD412" s="22"/>
      <c r="BE412" s="22"/>
      <c r="BF412" s="22"/>
      <c r="BG412" s="22"/>
      <c r="BH412" s="30">
        <v>42595</v>
      </c>
      <c r="BI412" s="66">
        <v>42613</v>
      </c>
      <c r="BJ412" s="67">
        <f t="shared" si="20"/>
        <v>18</v>
      </c>
      <c r="BK412" s="86"/>
    </row>
    <row r="413" spans="1:63">
      <c r="A413" s="9">
        <v>6</v>
      </c>
      <c r="B413" s="9"/>
      <c r="C413" s="9"/>
      <c r="D413" s="29" t="s">
        <v>49</v>
      </c>
      <c r="E413" s="11">
        <v>70</v>
      </c>
      <c r="F413" s="12">
        <f t="shared" si="18"/>
        <v>10</v>
      </c>
      <c r="G413" s="13">
        <f t="shared" si="19"/>
        <v>133.64914285714283</v>
      </c>
      <c r="H413" s="22">
        <v>9355.4399999999987</v>
      </c>
      <c r="I413" s="22">
        <v>0</v>
      </c>
      <c r="J413" s="22">
        <v>0</v>
      </c>
      <c r="K413" s="22">
        <v>0</v>
      </c>
      <c r="L413" s="22">
        <v>0</v>
      </c>
      <c r="M413" s="22">
        <v>2267.79</v>
      </c>
      <c r="N413" s="22">
        <v>0</v>
      </c>
      <c r="O413" s="22">
        <v>1226</v>
      </c>
      <c r="P413" s="22">
        <v>0</v>
      </c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  <c r="AF413" s="22"/>
      <c r="AG413" s="22"/>
      <c r="AH413" s="22"/>
      <c r="AI413" s="22"/>
      <c r="AJ413" s="22"/>
      <c r="AK413" s="22"/>
      <c r="AL413" s="22"/>
      <c r="AM413" s="22"/>
      <c r="AN413" s="22"/>
      <c r="AO413" s="22"/>
      <c r="AP413" s="22"/>
      <c r="AQ413" s="22"/>
      <c r="AR413" s="22"/>
      <c r="AS413" s="22"/>
      <c r="AT413" s="22"/>
      <c r="AU413" s="22"/>
      <c r="AV413" s="22"/>
      <c r="AW413" s="22"/>
      <c r="AX413" s="22"/>
      <c r="AY413" s="22"/>
      <c r="AZ413" s="22"/>
      <c r="BA413" s="22"/>
      <c r="BB413" s="22"/>
      <c r="BC413" s="22"/>
      <c r="BD413" s="22"/>
      <c r="BE413" s="22"/>
      <c r="BF413" s="22"/>
      <c r="BG413" s="22"/>
      <c r="BH413" s="30">
        <v>42195</v>
      </c>
      <c r="BI413" s="66">
        <v>42613</v>
      </c>
      <c r="BJ413" s="67">
        <f t="shared" si="20"/>
        <v>418</v>
      </c>
      <c r="BK413" s="86"/>
    </row>
    <row r="414" spans="1:63">
      <c r="A414" s="9">
        <v>6</v>
      </c>
      <c r="B414" s="9"/>
      <c r="C414" s="9"/>
      <c r="D414" s="29" t="s">
        <v>111</v>
      </c>
      <c r="E414" s="9">
        <v>35</v>
      </c>
      <c r="F414" s="12">
        <f t="shared" si="18"/>
        <v>5</v>
      </c>
      <c r="G414" s="13">
        <f t="shared" si="19"/>
        <v>90.839999999999989</v>
      </c>
      <c r="H414" s="22">
        <v>3179.3999999999996</v>
      </c>
      <c r="I414" s="22">
        <v>770.06</v>
      </c>
      <c r="J414" s="22">
        <v>317.92</v>
      </c>
      <c r="K414" s="22">
        <v>317.92</v>
      </c>
      <c r="L414" s="22">
        <v>0</v>
      </c>
      <c r="M414" s="22">
        <v>191.78</v>
      </c>
      <c r="N414" s="22">
        <v>0</v>
      </c>
      <c r="O414" s="22">
        <v>0</v>
      </c>
      <c r="P414" s="22">
        <v>0</v>
      </c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  <c r="AF414" s="22"/>
      <c r="AG414" s="22"/>
      <c r="AH414" s="22"/>
      <c r="AI414" s="22"/>
      <c r="AJ414" s="22"/>
      <c r="AK414" s="22"/>
      <c r="AL414" s="22"/>
      <c r="AM414" s="22"/>
      <c r="AN414" s="22"/>
      <c r="AO414" s="22"/>
      <c r="AP414" s="22"/>
      <c r="AQ414" s="22"/>
      <c r="AR414" s="22"/>
      <c r="AS414" s="22"/>
      <c r="AT414" s="22"/>
      <c r="AU414" s="22"/>
      <c r="AV414" s="22"/>
      <c r="AW414" s="22"/>
      <c r="AX414" s="22"/>
      <c r="AY414" s="22"/>
      <c r="AZ414" s="22"/>
      <c r="BA414" s="22"/>
      <c r="BB414" s="22"/>
      <c r="BC414" s="22"/>
      <c r="BD414" s="22"/>
      <c r="BE414" s="22"/>
      <c r="BF414" s="22"/>
      <c r="BG414" s="22"/>
      <c r="BH414" s="30">
        <v>42709</v>
      </c>
      <c r="BI414" s="66">
        <v>42613</v>
      </c>
      <c r="BJ414" s="67">
        <f t="shared" si="20"/>
        <v>-96</v>
      </c>
      <c r="BK414" s="86"/>
    </row>
    <row r="415" spans="1:63">
      <c r="A415" s="9">
        <v>6</v>
      </c>
      <c r="B415" s="9"/>
      <c r="C415" s="9"/>
      <c r="D415" s="24" t="s">
        <v>108</v>
      </c>
      <c r="E415" s="48">
        <v>56</v>
      </c>
      <c r="F415" s="12">
        <f t="shared" si="18"/>
        <v>8</v>
      </c>
      <c r="G415" s="13">
        <f t="shared" si="19"/>
        <v>68.122499999999988</v>
      </c>
      <c r="H415" s="22">
        <v>3814.8599999999997</v>
      </c>
      <c r="I415" s="22">
        <v>1020.0899999999999</v>
      </c>
      <c r="J415" s="22">
        <v>381.5</v>
      </c>
      <c r="K415" s="22">
        <v>381.5</v>
      </c>
      <c r="L415" s="22">
        <v>0</v>
      </c>
      <c r="M415" s="22">
        <v>0</v>
      </c>
      <c r="N415" s="22">
        <v>0</v>
      </c>
      <c r="O415" s="22">
        <v>0</v>
      </c>
      <c r="P415" s="22">
        <v>0</v>
      </c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  <c r="AF415" s="22"/>
      <c r="AG415" s="22"/>
      <c r="AH415" s="22"/>
      <c r="AI415" s="22"/>
      <c r="AJ415" s="22"/>
      <c r="AK415" s="22"/>
      <c r="AL415" s="22"/>
      <c r="AM415" s="22"/>
      <c r="AN415" s="22"/>
      <c r="AO415" s="22"/>
      <c r="AP415" s="22"/>
      <c r="AQ415" s="22"/>
      <c r="AR415" s="22"/>
      <c r="AS415" s="22"/>
      <c r="AT415" s="22"/>
      <c r="AU415" s="22"/>
      <c r="AV415" s="22"/>
      <c r="AW415" s="22"/>
      <c r="AX415" s="22"/>
      <c r="AY415" s="22"/>
      <c r="AZ415" s="22"/>
      <c r="BA415" s="22"/>
      <c r="BB415" s="22"/>
      <c r="BC415" s="22"/>
      <c r="BD415" s="22"/>
      <c r="BE415" s="22"/>
      <c r="BF415" s="22"/>
      <c r="BG415" s="22"/>
      <c r="BH415" s="46">
        <v>42639</v>
      </c>
      <c r="BI415" s="66">
        <v>42613</v>
      </c>
      <c r="BJ415" s="67">
        <f t="shared" si="20"/>
        <v>-26</v>
      </c>
      <c r="BK415" s="86"/>
    </row>
    <row r="416" spans="1:63">
      <c r="A416" s="9">
        <v>6</v>
      </c>
      <c r="B416" s="9"/>
      <c r="C416" s="9"/>
      <c r="D416" s="29" t="s">
        <v>50</v>
      </c>
      <c r="E416" s="11">
        <v>70</v>
      </c>
      <c r="F416" s="12">
        <f t="shared" si="18"/>
        <v>10</v>
      </c>
      <c r="G416" s="13">
        <f t="shared" si="19"/>
        <v>166.86</v>
      </c>
      <c r="H416" s="22">
        <v>11680.2</v>
      </c>
      <c r="I416" s="22">
        <v>417.15000000000003</v>
      </c>
      <c r="J416" s="22">
        <v>1168</v>
      </c>
      <c r="K416" s="22">
        <v>1168</v>
      </c>
      <c r="L416" s="22">
        <v>0</v>
      </c>
      <c r="M416" s="22">
        <v>3453.93</v>
      </c>
      <c r="N416" s="22">
        <v>460.71</v>
      </c>
      <c r="O416" s="22">
        <v>1685</v>
      </c>
      <c r="P416" s="22">
        <v>0</v>
      </c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  <c r="AF416" s="22"/>
      <c r="AG416" s="22"/>
      <c r="AH416" s="22"/>
      <c r="AI416" s="22"/>
      <c r="AJ416" s="22"/>
      <c r="AK416" s="22"/>
      <c r="AL416" s="22"/>
      <c r="AM416" s="22"/>
      <c r="AN416" s="22"/>
      <c r="AO416" s="22"/>
      <c r="AP416" s="22"/>
      <c r="AQ416" s="22"/>
      <c r="AR416" s="22"/>
      <c r="AS416" s="22"/>
      <c r="AT416" s="22"/>
      <c r="AU416" s="22"/>
      <c r="AV416" s="22"/>
      <c r="AW416" s="22"/>
      <c r="AX416" s="22"/>
      <c r="AY416" s="22"/>
      <c r="AZ416" s="22"/>
      <c r="BA416" s="22"/>
      <c r="BB416" s="22"/>
      <c r="BC416" s="22"/>
      <c r="BD416" s="22"/>
      <c r="BE416" s="22"/>
      <c r="BF416" s="22"/>
      <c r="BG416" s="22"/>
      <c r="BH416" s="30">
        <v>41996</v>
      </c>
      <c r="BI416" s="66">
        <v>42613</v>
      </c>
      <c r="BJ416" s="67">
        <f t="shared" si="20"/>
        <v>617</v>
      </c>
      <c r="BK416" s="86"/>
    </row>
    <row r="417" spans="1:63">
      <c r="A417" s="9">
        <v>6</v>
      </c>
      <c r="B417" s="9"/>
      <c r="C417" s="9"/>
      <c r="D417" s="29" t="s">
        <v>20</v>
      </c>
      <c r="E417" s="11">
        <v>70</v>
      </c>
      <c r="F417" s="12">
        <f t="shared" si="18"/>
        <v>10</v>
      </c>
      <c r="G417" s="13">
        <f t="shared" si="19"/>
        <v>945.34</v>
      </c>
      <c r="H417" s="22">
        <v>66173.8</v>
      </c>
      <c r="I417" s="22">
        <v>21270.15</v>
      </c>
      <c r="J417" s="22">
        <v>6617.4</v>
      </c>
      <c r="K417" s="22">
        <v>6617.4</v>
      </c>
      <c r="L417" s="22">
        <v>0</v>
      </c>
      <c r="M417" s="22">
        <v>22002.59</v>
      </c>
      <c r="N417" s="22">
        <v>0</v>
      </c>
      <c r="O417" s="22">
        <v>2000</v>
      </c>
      <c r="P417" s="22">
        <v>0</v>
      </c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  <c r="AF417" s="22"/>
      <c r="AG417" s="22"/>
      <c r="AH417" s="22"/>
      <c r="AI417" s="22"/>
      <c r="AJ417" s="22"/>
      <c r="AK417" s="22"/>
      <c r="AL417" s="22"/>
      <c r="AM417" s="22"/>
      <c r="AN417" s="22"/>
      <c r="AO417" s="22"/>
      <c r="AP417" s="22"/>
      <c r="AQ417" s="22"/>
      <c r="AR417" s="22"/>
      <c r="AS417" s="22"/>
      <c r="AT417" s="22"/>
      <c r="AU417" s="22"/>
      <c r="AV417" s="22"/>
      <c r="AW417" s="22"/>
      <c r="AX417" s="22"/>
      <c r="AY417" s="22"/>
      <c r="AZ417" s="22"/>
      <c r="BA417" s="22"/>
      <c r="BB417" s="22"/>
      <c r="BC417" s="22"/>
      <c r="BD417" s="22"/>
      <c r="BE417" s="22"/>
      <c r="BF417" s="22"/>
      <c r="BG417" s="22"/>
      <c r="BH417" s="35">
        <v>40970</v>
      </c>
      <c r="BI417" s="66">
        <v>42613</v>
      </c>
      <c r="BJ417" s="67">
        <f t="shared" si="20"/>
        <v>1643</v>
      </c>
      <c r="BK417" s="86"/>
    </row>
    <row r="418" spans="1:63">
      <c r="A418" s="9">
        <v>6</v>
      </c>
      <c r="B418" s="9"/>
      <c r="C418" s="9"/>
      <c r="D418" s="29" t="s">
        <v>51</v>
      </c>
      <c r="E418" s="11">
        <v>70</v>
      </c>
      <c r="F418" s="12">
        <f t="shared" si="18"/>
        <v>10</v>
      </c>
      <c r="G418" s="13">
        <f t="shared" si="19"/>
        <v>175.19</v>
      </c>
      <c r="H418" s="22">
        <v>12263.3</v>
      </c>
      <c r="I418" s="22">
        <v>0</v>
      </c>
      <c r="J418" s="22">
        <v>1226.3500000000001</v>
      </c>
      <c r="K418" s="22">
        <v>1226.3500000000001</v>
      </c>
      <c r="L418" s="22">
        <v>0</v>
      </c>
      <c r="M418" s="22">
        <v>3182.36</v>
      </c>
      <c r="N418" s="22">
        <v>0</v>
      </c>
      <c r="O418" s="22">
        <v>135</v>
      </c>
      <c r="P418" s="22">
        <v>0</v>
      </c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  <c r="AF418" s="22"/>
      <c r="AG418" s="22"/>
      <c r="AH418" s="22"/>
      <c r="AI418" s="22"/>
      <c r="AJ418" s="22"/>
      <c r="AK418" s="22"/>
      <c r="AL418" s="22"/>
      <c r="AM418" s="22"/>
      <c r="AN418" s="22"/>
      <c r="AO418" s="22"/>
      <c r="AP418" s="22"/>
      <c r="AQ418" s="22"/>
      <c r="AR418" s="22"/>
      <c r="AS418" s="22"/>
      <c r="AT418" s="22"/>
      <c r="AU418" s="22"/>
      <c r="AV418" s="22"/>
      <c r="AW418" s="22"/>
      <c r="AX418" s="22"/>
      <c r="AY418" s="22"/>
      <c r="AZ418" s="22"/>
      <c r="BA418" s="22"/>
      <c r="BB418" s="22"/>
      <c r="BC418" s="22"/>
      <c r="BD418" s="22"/>
      <c r="BE418" s="22"/>
      <c r="BF418" s="22"/>
      <c r="BG418" s="22"/>
      <c r="BH418" s="30">
        <v>42191</v>
      </c>
      <c r="BI418" s="66">
        <v>42613</v>
      </c>
      <c r="BJ418" s="67">
        <f t="shared" si="20"/>
        <v>422</v>
      </c>
      <c r="BK418" s="86"/>
    </row>
    <row r="419" spans="1:63">
      <c r="A419" s="9">
        <v>6</v>
      </c>
      <c r="B419" s="9"/>
      <c r="C419" s="9"/>
      <c r="D419" s="29" t="s">
        <v>52</v>
      </c>
      <c r="E419" s="11">
        <v>70</v>
      </c>
      <c r="F419" s="12">
        <f t="shared" si="18"/>
        <v>10</v>
      </c>
      <c r="G419" s="13">
        <f t="shared" si="19"/>
        <v>343.75</v>
      </c>
      <c r="H419" s="22">
        <v>24062.5</v>
      </c>
      <c r="I419" s="22">
        <v>2148.4499999999998</v>
      </c>
      <c r="J419" s="22">
        <v>2406.25</v>
      </c>
      <c r="K419" s="22">
        <v>2406.25</v>
      </c>
      <c r="L419" s="22">
        <v>0</v>
      </c>
      <c r="M419" s="22">
        <v>7046.45</v>
      </c>
      <c r="N419" s="22">
        <v>0</v>
      </c>
      <c r="O419" s="22">
        <v>1860</v>
      </c>
      <c r="P419" s="22">
        <v>0</v>
      </c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  <c r="AF419" s="22"/>
      <c r="AG419" s="22"/>
      <c r="AH419" s="22"/>
      <c r="AI419" s="22"/>
      <c r="AJ419" s="22"/>
      <c r="AK419" s="22"/>
      <c r="AL419" s="22"/>
      <c r="AM419" s="22"/>
      <c r="AN419" s="22"/>
      <c r="AO419" s="22"/>
      <c r="AP419" s="22"/>
      <c r="AQ419" s="22"/>
      <c r="AR419" s="22"/>
      <c r="AS419" s="22"/>
      <c r="AT419" s="22"/>
      <c r="AU419" s="22"/>
      <c r="AV419" s="22"/>
      <c r="AW419" s="22"/>
      <c r="AX419" s="22"/>
      <c r="AY419" s="22"/>
      <c r="AZ419" s="22"/>
      <c r="BA419" s="22"/>
      <c r="BB419" s="22"/>
      <c r="BC419" s="22"/>
      <c r="BD419" s="22"/>
      <c r="BE419" s="22"/>
      <c r="BF419" s="22"/>
      <c r="BG419" s="22"/>
      <c r="BH419" s="35">
        <v>40287</v>
      </c>
      <c r="BI419" s="66">
        <v>42613</v>
      </c>
      <c r="BJ419" s="67">
        <f t="shared" si="20"/>
        <v>2326</v>
      </c>
      <c r="BK419" s="86"/>
    </row>
    <row r="420" spans="1:63">
      <c r="A420" s="9">
        <v>6</v>
      </c>
      <c r="B420" s="9"/>
      <c r="C420" s="9"/>
      <c r="D420" s="29" t="s">
        <v>53</v>
      </c>
      <c r="E420" s="11">
        <v>70</v>
      </c>
      <c r="F420" s="12">
        <f t="shared" si="18"/>
        <v>10</v>
      </c>
      <c r="G420" s="13">
        <f t="shared" si="19"/>
        <v>117.11000000000001</v>
      </c>
      <c r="H420" s="22">
        <v>8197.7000000000007</v>
      </c>
      <c r="I420" s="22">
        <v>2649.95</v>
      </c>
      <c r="J420" s="22">
        <v>819.75</v>
      </c>
      <c r="K420" s="22">
        <v>819.75</v>
      </c>
      <c r="L420" s="22">
        <v>0</v>
      </c>
      <c r="M420" s="22">
        <v>3104.39</v>
      </c>
      <c r="N420" s="22">
        <v>0</v>
      </c>
      <c r="O420" s="22">
        <v>2000</v>
      </c>
      <c r="P420" s="22">
        <v>0</v>
      </c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  <c r="AF420" s="22"/>
      <c r="AG420" s="22"/>
      <c r="AH420" s="22"/>
      <c r="AI420" s="22"/>
      <c r="AJ420" s="22"/>
      <c r="AK420" s="22"/>
      <c r="AL420" s="22"/>
      <c r="AM420" s="22"/>
      <c r="AN420" s="22"/>
      <c r="AO420" s="22"/>
      <c r="AP420" s="22"/>
      <c r="AQ420" s="22"/>
      <c r="AR420" s="22"/>
      <c r="AS420" s="22"/>
      <c r="AT420" s="22"/>
      <c r="AU420" s="22"/>
      <c r="AV420" s="22"/>
      <c r="AW420" s="22"/>
      <c r="AX420" s="22"/>
      <c r="AY420" s="22"/>
      <c r="AZ420" s="22"/>
      <c r="BA420" s="22"/>
      <c r="BB420" s="22"/>
      <c r="BC420" s="22"/>
      <c r="BD420" s="22"/>
      <c r="BE420" s="22"/>
      <c r="BF420" s="22"/>
      <c r="BG420" s="22"/>
      <c r="BH420" s="23">
        <v>37865</v>
      </c>
      <c r="BI420" s="66">
        <v>42613</v>
      </c>
      <c r="BJ420" s="67">
        <f t="shared" si="20"/>
        <v>4748</v>
      </c>
      <c r="BK420" s="86"/>
    </row>
    <row r="421" spans="1:63">
      <c r="A421" s="9">
        <v>6</v>
      </c>
      <c r="B421" s="9"/>
      <c r="C421" s="9"/>
      <c r="D421" s="24" t="s">
        <v>31</v>
      </c>
      <c r="E421" s="48">
        <v>56</v>
      </c>
      <c r="F421" s="12">
        <f t="shared" si="18"/>
        <v>8</v>
      </c>
      <c r="G421" s="13">
        <f t="shared" si="19"/>
        <v>119.01285714285716</v>
      </c>
      <c r="H421" s="22">
        <v>6664.7200000000012</v>
      </c>
      <c r="I421" s="22">
        <v>868.64</v>
      </c>
      <c r="J421" s="22">
        <v>487.68</v>
      </c>
      <c r="K421" s="22">
        <v>487.68</v>
      </c>
      <c r="L421" s="22">
        <v>1500</v>
      </c>
      <c r="M421" s="22">
        <v>2058.9</v>
      </c>
      <c r="N421" s="22">
        <v>5775</v>
      </c>
      <c r="O421" s="22">
        <v>1570</v>
      </c>
      <c r="P421" s="22">
        <v>13500</v>
      </c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  <c r="AF421" s="22"/>
      <c r="AG421" s="22"/>
      <c r="AH421" s="22"/>
      <c r="AI421" s="22"/>
      <c r="AJ421" s="22"/>
      <c r="AK421" s="22"/>
      <c r="AL421" s="22"/>
      <c r="AM421" s="22"/>
      <c r="AN421" s="22"/>
      <c r="AO421" s="22"/>
      <c r="AP421" s="22"/>
      <c r="AQ421" s="22"/>
      <c r="AR421" s="22"/>
      <c r="AS421" s="22"/>
      <c r="AT421" s="22"/>
      <c r="AU421" s="22"/>
      <c r="AV421" s="22"/>
      <c r="AW421" s="22"/>
      <c r="AX421" s="22"/>
      <c r="AY421" s="22"/>
      <c r="AZ421" s="22"/>
      <c r="BA421" s="22"/>
      <c r="BB421" s="22"/>
      <c r="BC421" s="22"/>
      <c r="BD421" s="22"/>
      <c r="BE421" s="22"/>
      <c r="BF421" s="22"/>
      <c r="BG421" s="22"/>
      <c r="BH421" s="46">
        <v>41541</v>
      </c>
      <c r="BI421" s="66">
        <v>42613</v>
      </c>
      <c r="BJ421" s="67">
        <f t="shared" si="20"/>
        <v>1072</v>
      </c>
      <c r="BK421" s="86"/>
    </row>
    <row r="422" spans="1:63">
      <c r="A422" s="9">
        <v>6</v>
      </c>
      <c r="B422" s="9"/>
      <c r="C422" s="9"/>
      <c r="D422" s="29" t="s">
        <v>99</v>
      </c>
      <c r="E422" s="11">
        <v>70</v>
      </c>
      <c r="F422" s="12">
        <f t="shared" si="18"/>
        <v>10</v>
      </c>
      <c r="G422" s="13">
        <f t="shared" si="19"/>
        <v>90.839999999999989</v>
      </c>
      <c r="H422" s="22">
        <v>6358.7999999999993</v>
      </c>
      <c r="I422" s="22">
        <v>1700.1499999999999</v>
      </c>
      <c r="J422" s="22">
        <v>635.85</v>
      </c>
      <c r="K422" s="22">
        <v>635.85</v>
      </c>
      <c r="L422" s="22">
        <v>0</v>
      </c>
      <c r="M422" s="22">
        <v>1199.6600000000001</v>
      </c>
      <c r="N422" s="22">
        <v>0</v>
      </c>
      <c r="O422" s="22">
        <v>0</v>
      </c>
      <c r="P422" s="22">
        <v>0</v>
      </c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  <c r="AF422" s="22"/>
      <c r="AG422" s="22"/>
      <c r="AH422" s="22"/>
      <c r="AI422" s="22"/>
      <c r="AJ422" s="22"/>
      <c r="AK422" s="22"/>
      <c r="AL422" s="22"/>
      <c r="AM422" s="22"/>
      <c r="AN422" s="22"/>
      <c r="AO422" s="22"/>
      <c r="AP422" s="22"/>
      <c r="AQ422" s="22"/>
      <c r="AR422" s="22"/>
      <c r="AS422" s="22"/>
      <c r="AT422" s="22"/>
      <c r="AU422" s="22"/>
      <c r="AV422" s="22"/>
      <c r="AW422" s="22"/>
      <c r="AX422" s="22"/>
      <c r="AY422" s="22"/>
      <c r="AZ422" s="22"/>
      <c r="BA422" s="22"/>
      <c r="BB422" s="22"/>
      <c r="BC422" s="22"/>
      <c r="BD422" s="22"/>
      <c r="BE422" s="22"/>
      <c r="BF422" s="22"/>
      <c r="BG422" s="22"/>
      <c r="BH422" s="30">
        <v>42510</v>
      </c>
      <c r="BI422" s="66">
        <v>42613</v>
      </c>
      <c r="BJ422" s="67">
        <f t="shared" si="20"/>
        <v>103</v>
      </c>
      <c r="BK422" s="86"/>
    </row>
    <row r="423" spans="1:63">
      <c r="A423" s="9">
        <v>6</v>
      </c>
      <c r="B423" s="9"/>
      <c r="C423" s="9"/>
      <c r="D423" s="29" t="s">
        <v>100</v>
      </c>
      <c r="E423" s="11">
        <v>70</v>
      </c>
      <c r="F423" s="12">
        <f t="shared" si="18"/>
        <v>10</v>
      </c>
      <c r="G423" s="13">
        <f t="shared" si="19"/>
        <v>661.8</v>
      </c>
      <c r="H423" s="22">
        <v>46326</v>
      </c>
      <c r="I423" s="22">
        <v>12408.75</v>
      </c>
      <c r="J423" s="22">
        <v>4632.6000000000004</v>
      </c>
      <c r="K423" s="22">
        <v>4632.6000000000004</v>
      </c>
      <c r="L423" s="22">
        <v>0</v>
      </c>
      <c r="M423" s="40">
        <v>8630.1299999999992</v>
      </c>
      <c r="N423" s="22">
        <v>0</v>
      </c>
      <c r="O423" s="22">
        <v>2000</v>
      </c>
      <c r="P423" s="22">
        <v>0</v>
      </c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  <c r="AF423" s="22"/>
      <c r="AG423" s="22"/>
      <c r="AH423" s="22"/>
      <c r="AI423" s="22"/>
      <c r="AJ423" s="22"/>
      <c r="AK423" s="22"/>
      <c r="AL423" s="22"/>
      <c r="AM423" s="22"/>
      <c r="AN423" s="22"/>
      <c r="AO423" s="22"/>
      <c r="AP423" s="22"/>
      <c r="AQ423" s="22"/>
      <c r="AR423" s="22"/>
      <c r="AS423" s="22"/>
      <c r="AT423" s="22"/>
      <c r="AU423" s="22"/>
      <c r="AV423" s="22"/>
      <c r="AW423" s="22"/>
      <c r="AX423" s="22"/>
      <c r="AY423" s="22"/>
      <c r="AZ423" s="22"/>
      <c r="BA423" s="22"/>
      <c r="BB423" s="22"/>
      <c r="BC423" s="22"/>
      <c r="BD423" s="22"/>
      <c r="BE423" s="22"/>
      <c r="BF423" s="22"/>
      <c r="BG423" s="22"/>
      <c r="BH423" s="30">
        <v>42525</v>
      </c>
      <c r="BI423" s="66">
        <v>42613</v>
      </c>
      <c r="BJ423" s="67">
        <f t="shared" si="20"/>
        <v>88</v>
      </c>
      <c r="BK423" s="86"/>
    </row>
    <row r="424" spans="1:63">
      <c r="A424" s="9">
        <v>6</v>
      </c>
      <c r="B424" s="9"/>
      <c r="C424" s="9"/>
      <c r="D424" s="29" t="s">
        <v>54</v>
      </c>
      <c r="E424" s="11">
        <v>70</v>
      </c>
      <c r="F424" s="12">
        <f t="shared" si="18"/>
        <v>10</v>
      </c>
      <c r="G424" s="13">
        <f t="shared" si="19"/>
        <v>94.48</v>
      </c>
      <c r="H424" s="22">
        <v>6613.6</v>
      </c>
      <c r="I424" s="22">
        <v>1771.5</v>
      </c>
      <c r="J424" s="22">
        <v>661.35000000000014</v>
      </c>
      <c r="K424" s="22">
        <v>661.35000000000014</v>
      </c>
      <c r="L424" s="22">
        <v>0</v>
      </c>
      <c r="M424" s="22">
        <v>2508.86</v>
      </c>
      <c r="N424" s="22">
        <v>0</v>
      </c>
      <c r="O424" s="22">
        <v>2000</v>
      </c>
      <c r="P424" s="22">
        <v>0</v>
      </c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  <c r="AF424" s="22"/>
      <c r="AG424" s="22"/>
      <c r="AH424" s="22"/>
      <c r="AI424" s="22"/>
      <c r="AJ424" s="22"/>
      <c r="AK424" s="22"/>
      <c r="AL424" s="22"/>
      <c r="AM424" s="22"/>
      <c r="AN424" s="22"/>
      <c r="AO424" s="22"/>
      <c r="AP424" s="22"/>
      <c r="AQ424" s="22"/>
      <c r="AR424" s="22"/>
      <c r="AS424" s="22"/>
      <c r="AT424" s="22"/>
      <c r="AU424" s="22"/>
      <c r="AV424" s="22"/>
      <c r="AW424" s="22"/>
      <c r="AX424" s="22"/>
      <c r="AY424" s="22"/>
      <c r="AZ424" s="22"/>
      <c r="BA424" s="22"/>
      <c r="BB424" s="22"/>
      <c r="BC424" s="22"/>
      <c r="BD424" s="22"/>
      <c r="BE424" s="22"/>
      <c r="BF424" s="22"/>
      <c r="BG424" s="22"/>
      <c r="BH424" s="23">
        <v>40446</v>
      </c>
      <c r="BI424" s="66">
        <v>42613</v>
      </c>
      <c r="BJ424" s="67">
        <f t="shared" si="20"/>
        <v>2167</v>
      </c>
      <c r="BK424" s="86"/>
    </row>
    <row r="425" spans="1:63">
      <c r="A425" s="9">
        <v>6</v>
      </c>
      <c r="B425" s="9"/>
      <c r="C425" s="9"/>
      <c r="D425" s="29" t="s">
        <v>12</v>
      </c>
      <c r="E425" s="11">
        <v>70</v>
      </c>
      <c r="F425" s="12">
        <f t="shared" si="18"/>
        <v>10</v>
      </c>
      <c r="G425" s="13">
        <f t="shared" si="19"/>
        <v>304.59000000000003</v>
      </c>
      <c r="H425" s="22">
        <v>21321.300000000003</v>
      </c>
      <c r="I425" s="22">
        <v>0</v>
      </c>
      <c r="J425" s="22">
        <v>0</v>
      </c>
      <c r="K425" s="22">
        <v>282</v>
      </c>
      <c r="L425" s="22">
        <v>0</v>
      </c>
      <c r="M425" s="22">
        <v>4870.99</v>
      </c>
      <c r="N425" s="22">
        <v>0</v>
      </c>
      <c r="O425" s="22">
        <v>1128</v>
      </c>
      <c r="P425" s="22">
        <v>0</v>
      </c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  <c r="AF425" s="22"/>
      <c r="AG425" s="22"/>
      <c r="AH425" s="22"/>
      <c r="AI425" s="22"/>
      <c r="AJ425" s="22"/>
      <c r="AK425" s="22"/>
      <c r="AL425" s="22"/>
      <c r="AM425" s="22"/>
      <c r="AN425" s="22"/>
      <c r="AO425" s="22"/>
      <c r="AP425" s="22"/>
      <c r="AQ425" s="22"/>
      <c r="AR425" s="22"/>
      <c r="AS425" s="22"/>
      <c r="AT425" s="22"/>
      <c r="AU425" s="22"/>
      <c r="AV425" s="22"/>
      <c r="AW425" s="22"/>
      <c r="AX425" s="22"/>
      <c r="AY425" s="22"/>
      <c r="AZ425" s="22"/>
      <c r="BA425" s="22"/>
      <c r="BB425" s="22"/>
      <c r="BC425" s="22"/>
      <c r="BD425" s="22"/>
      <c r="BE425" s="22"/>
      <c r="BF425" s="22"/>
      <c r="BG425" s="22"/>
      <c r="BH425" s="23">
        <v>40728</v>
      </c>
      <c r="BI425" s="66">
        <v>42613</v>
      </c>
      <c r="BJ425" s="67">
        <f t="shared" si="20"/>
        <v>1885</v>
      </c>
      <c r="BK425" s="86"/>
    </row>
    <row r="426" spans="1:63">
      <c r="A426" s="9">
        <v>6</v>
      </c>
      <c r="B426" s="9"/>
      <c r="C426" s="9"/>
      <c r="D426" s="29" t="s">
        <v>55</v>
      </c>
      <c r="E426" s="11">
        <v>70</v>
      </c>
      <c r="F426" s="12">
        <f t="shared" si="18"/>
        <v>10</v>
      </c>
      <c r="G426" s="13">
        <f t="shared" si="19"/>
        <v>104.95</v>
      </c>
      <c r="H426" s="22">
        <v>7346.5</v>
      </c>
      <c r="I426" s="22">
        <v>2361.35</v>
      </c>
      <c r="J426" s="22">
        <v>736.45</v>
      </c>
      <c r="K426" s="22">
        <v>737.65000000000009</v>
      </c>
      <c r="L426" s="22">
        <v>0</v>
      </c>
      <c r="M426" s="22">
        <v>2801.93</v>
      </c>
      <c r="N426" s="22">
        <v>0</v>
      </c>
      <c r="O426" s="22">
        <v>1900</v>
      </c>
      <c r="P426" s="22">
        <v>0</v>
      </c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  <c r="AF426" s="22"/>
      <c r="AG426" s="22"/>
      <c r="AH426" s="22"/>
      <c r="AI426" s="22"/>
      <c r="AJ426" s="22"/>
      <c r="AK426" s="22"/>
      <c r="AL426" s="22"/>
      <c r="AM426" s="22"/>
      <c r="AN426" s="22"/>
      <c r="AO426" s="22"/>
      <c r="AP426" s="22"/>
      <c r="AQ426" s="22"/>
      <c r="AR426" s="22"/>
      <c r="AS426" s="22"/>
      <c r="AT426" s="22"/>
      <c r="AU426" s="22"/>
      <c r="AV426" s="22"/>
      <c r="AW426" s="22"/>
      <c r="AX426" s="22"/>
      <c r="AY426" s="22"/>
      <c r="AZ426" s="22"/>
      <c r="BA426" s="22"/>
      <c r="BB426" s="22"/>
      <c r="BC426" s="22"/>
      <c r="BD426" s="22"/>
      <c r="BE426" s="22"/>
      <c r="BF426" s="22"/>
      <c r="BG426" s="22"/>
      <c r="BH426" s="23">
        <v>39873</v>
      </c>
      <c r="BI426" s="66">
        <v>42613</v>
      </c>
      <c r="BJ426" s="67">
        <f t="shared" si="20"/>
        <v>2740</v>
      </c>
      <c r="BK426" s="86"/>
    </row>
    <row r="427" spans="1:63">
      <c r="A427" s="9">
        <v>6</v>
      </c>
      <c r="B427" s="9"/>
      <c r="C427" s="9"/>
      <c r="D427" s="29" t="s">
        <v>85</v>
      </c>
      <c r="E427" s="11">
        <v>70</v>
      </c>
      <c r="F427" s="12">
        <f t="shared" si="18"/>
        <v>10</v>
      </c>
      <c r="G427" s="13">
        <f t="shared" si="19"/>
        <v>93.86</v>
      </c>
      <c r="H427" s="22">
        <v>6570.2</v>
      </c>
      <c r="I427" s="22">
        <v>1450</v>
      </c>
      <c r="J427" s="22">
        <v>657</v>
      </c>
      <c r="K427" s="22">
        <v>657</v>
      </c>
      <c r="L427" s="22">
        <v>0</v>
      </c>
      <c r="M427" s="22">
        <v>1671.39</v>
      </c>
      <c r="N427" s="22">
        <v>0</v>
      </c>
      <c r="O427" s="22">
        <v>0</v>
      </c>
      <c r="P427" s="22">
        <v>0</v>
      </c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  <c r="AF427" s="22"/>
      <c r="AG427" s="22"/>
      <c r="AH427" s="22"/>
      <c r="AI427" s="22"/>
      <c r="AJ427" s="22"/>
      <c r="AK427" s="22"/>
      <c r="AL427" s="22"/>
      <c r="AM427" s="22"/>
      <c r="AN427" s="22"/>
      <c r="AO427" s="22"/>
      <c r="AP427" s="22"/>
      <c r="AQ427" s="22"/>
      <c r="AR427" s="22"/>
      <c r="AS427" s="22"/>
      <c r="AT427" s="22"/>
      <c r="AU427" s="22"/>
      <c r="AV427" s="22"/>
      <c r="AW427" s="22"/>
      <c r="AX427" s="22"/>
      <c r="AY427" s="22"/>
      <c r="AZ427" s="22"/>
      <c r="BA427" s="22"/>
      <c r="BB427" s="22"/>
      <c r="BC427" s="22"/>
      <c r="BD427" s="22"/>
      <c r="BE427" s="22"/>
      <c r="BF427" s="22"/>
      <c r="BG427" s="22"/>
      <c r="BH427" s="30">
        <v>42430</v>
      </c>
      <c r="BI427" s="66">
        <v>42613</v>
      </c>
      <c r="BJ427" s="67">
        <f t="shared" si="20"/>
        <v>183</v>
      </c>
      <c r="BK427" s="86"/>
    </row>
    <row r="428" spans="1:63">
      <c r="A428" s="9">
        <v>6</v>
      </c>
      <c r="B428" s="9"/>
      <c r="C428" s="9"/>
      <c r="D428" s="29" t="s">
        <v>56</v>
      </c>
      <c r="E428" s="11">
        <v>70</v>
      </c>
      <c r="F428" s="12">
        <f t="shared" si="18"/>
        <v>10</v>
      </c>
      <c r="G428" s="13">
        <f t="shared" si="19"/>
        <v>95.15</v>
      </c>
      <c r="H428" s="22">
        <v>6660.5</v>
      </c>
      <c r="I428" s="22">
        <v>1903.0000000000002</v>
      </c>
      <c r="J428" s="22">
        <v>669.75</v>
      </c>
      <c r="K428" s="22">
        <v>669.75</v>
      </c>
      <c r="L428" s="22">
        <v>0</v>
      </c>
      <c r="M428" s="22">
        <v>2508.86</v>
      </c>
      <c r="N428" s="22">
        <v>0</v>
      </c>
      <c r="O428" s="22">
        <v>1805</v>
      </c>
      <c r="P428" s="22">
        <v>0</v>
      </c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  <c r="AF428" s="22"/>
      <c r="AG428" s="22"/>
      <c r="AH428" s="22"/>
      <c r="AI428" s="22"/>
      <c r="AJ428" s="22"/>
      <c r="AK428" s="22"/>
      <c r="AL428" s="22"/>
      <c r="AM428" s="22"/>
      <c r="AN428" s="22"/>
      <c r="AO428" s="22"/>
      <c r="AP428" s="22"/>
      <c r="AQ428" s="22"/>
      <c r="AR428" s="22"/>
      <c r="AS428" s="22"/>
      <c r="AT428" s="22"/>
      <c r="AU428" s="22"/>
      <c r="AV428" s="22"/>
      <c r="AW428" s="22"/>
      <c r="AX428" s="22"/>
      <c r="AY428" s="22"/>
      <c r="AZ428" s="22"/>
      <c r="BA428" s="22"/>
      <c r="BB428" s="22"/>
      <c r="BC428" s="22"/>
      <c r="BD428" s="22"/>
      <c r="BE428" s="22"/>
      <c r="BF428" s="22"/>
      <c r="BG428" s="22"/>
      <c r="BH428" s="30">
        <v>42094</v>
      </c>
      <c r="BI428" s="66">
        <v>42613</v>
      </c>
      <c r="BJ428" s="67">
        <f t="shared" si="20"/>
        <v>519</v>
      </c>
      <c r="BK428" s="86"/>
    </row>
    <row r="429" spans="1:63">
      <c r="A429" s="9">
        <v>6</v>
      </c>
      <c r="B429" s="9"/>
      <c r="C429" s="9"/>
      <c r="D429" s="29" t="s">
        <v>91</v>
      </c>
      <c r="E429" s="11">
        <v>70</v>
      </c>
      <c r="F429" s="12">
        <f t="shared" si="18"/>
        <v>10</v>
      </c>
      <c r="G429" s="13">
        <f t="shared" si="19"/>
        <v>254.45</v>
      </c>
      <c r="H429" s="22">
        <v>17811.5</v>
      </c>
      <c r="I429" s="22">
        <v>3180.6000000000004</v>
      </c>
      <c r="J429" s="22">
        <v>1781.15</v>
      </c>
      <c r="K429" s="22">
        <v>1781.15</v>
      </c>
      <c r="L429" s="22">
        <v>0</v>
      </c>
      <c r="M429" s="22">
        <v>4131.26</v>
      </c>
      <c r="N429" s="22">
        <v>0</v>
      </c>
      <c r="O429" s="22">
        <v>2000</v>
      </c>
      <c r="P429" s="22">
        <v>0</v>
      </c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  <c r="AF429" s="22"/>
      <c r="AG429" s="22"/>
      <c r="AH429" s="22"/>
      <c r="AI429" s="22"/>
      <c r="AJ429" s="22"/>
      <c r="AK429" s="22"/>
      <c r="AL429" s="22"/>
      <c r="AM429" s="22"/>
      <c r="AN429" s="22"/>
      <c r="AO429" s="22"/>
      <c r="AP429" s="22"/>
      <c r="AQ429" s="22"/>
      <c r="AR429" s="22"/>
      <c r="AS429" s="22"/>
      <c r="AT429" s="22"/>
      <c r="AU429" s="22"/>
      <c r="AV429" s="22"/>
      <c r="AW429" s="22"/>
      <c r="AX429" s="22"/>
      <c r="AY429" s="22"/>
      <c r="AZ429" s="22"/>
      <c r="BA429" s="22"/>
      <c r="BB429" s="22"/>
      <c r="BC429" s="22"/>
      <c r="BD429" s="22"/>
      <c r="BE429" s="22"/>
      <c r="BF429" s="22"/>
      <c r="BG429" s="22"/>
      <c r="BH429" s="30">
        <v>42471</v>
      </c>
      <c r="BI429" s="66">
        <v>42613</v>
      </c>
      <c r="BJ429" s="67">
        <f t="shared" si="20"/>
        <v>142</v>
      </c>
      <c r="BK429" s="86"/>
    </row>
    <row r="430" spans="1:63">
      <c r="A430" s="9">
        <v>6</v>
      </c>
      <c r="B430" s="9"/>
      <c r="C430" s="9"/>
      <c r="D430" s="29" t="s">
        <v>57</v>
      </c>
      <c r="E430" s="11">
        <v>70</v>
      </c>
      <c r="F430" s="12">
        <f t="shared" si="18"/>
        <v>10</v>
      </c>
      <c r="G430" s="13">
        <f t="shared" si="19"/>
        <v>108.05999999999999</v>
      </c>
      <c r="H430" s="22">
        <v>7564.1999999999989</v>
      </c>
      <c r="I430" s="22">
        <v>2026.2</v>
      </c>
      <c r="J430" s="22">
        <v>756.45</v>
      </c>
      <c r="K430" s="22">
        <v>756.45</v>
      </c>
      <c r="L430" s="22">
        <v>0</v>
      </c>
      <c r="M430" s="22">
        <v>2807.85</v>
      </c>
      <c r="N430" s="22">
        <v>0</v>
      </c>
      <c r="O430" s="22">
        <v>2000</v>
      </c>
      <c r="P430" s="22">
        <v>0</v>
      </c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  <c r="AF430" s="22"/>
      <c r="AG430" s="22"/>
      <c r="AH430" s="22"/>
      <c r="AI430" s="22"/>
      <c r="AJ430" s="22"/>
      <c r="AK430" s="22"/>
      <c r="AL430" s="22"/>
      <c r="AM430" s="22"/>
      <c r="AN430" s="22"/>
      <c r="AO430" s="22"/>
      <c r="AP430" s="22"/>
      <c r="AQ430" s="22"/>
      <c r="AR430" s="22"/>
      <c r="AS430" s="22"/>
      <c r="AT430" s="22"/>
      <c r="AU430" s="22"/>
      <c r="AV430" s="22"/>
      <c r="AW430" s="22"/>
      <c r="AX430" s="22"/>
      <c r="AY430" s="22"/>
      <c r="AZ430" s="22"/>
      <c r="BA430" s="22"/>
      <c r="BB430" s="22"/>
      <c r="BC430" s="22"/>
      <c r="BD430" s="22"/>
      <c r="BE430" s="22"/>
      <c r="BF430" s="22"/>
      <c r="BG430" s="22"/>
      <c r="BH430" s="23">
        <v>40833</v>
      </c>
      <c r="BI430" s="66">
        <v>42613</v>
      </c>
      <c r="BJ430" s="67">
        <f t="shared" si="20"/>
        <v>1780</v>
      </c>
      <c r="BK430" s="86"/>
    </row>
    <row r="431" spans="1:63">
      <c r="A431" s="9">
        <v>6</v>
      </c>
      <c r="B431" s="9"/>
      <c r="C431" s="9"/>
      <c r="D431" s="29" t="s">
        <v>73</v>
      </c>
      <c r="E431" s="11">
        <v>70</v>
      </c>
      <c r="F431" s="12">
        <f t="shared" si="18"/>
        <v>10</v>
      </c>
      <c r="G431" s="13">
        <f t="shared" si="19"/>
        <v>133.79</v>
      </c>
      <c r="H431" s="22">
        <v>9365.2999999999993</v>
      </c>
      <c r="I431" s="22">
        <v>0</v>
      </c>
      <c r="J431" s="22">
        <v>0</v>
      </c>
      <c r="K431" s="22">
        <v>0</v>
      </c>
      <c r="L431" s="22">
        <v>0</v>
      </c>
      <c r="M431" s="22">
        <v>2267.7399999999998</v>
      </c>
      <c r="N431" s="22">
        <v>0</v>
      </c>
      <c r="O431" s="22">
        <v>1217.5</v>
      </c>
      <c r="P431" s="22">
        <v>0</v>
      </c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  <c r="AF431" s="22"/>
      <c r="AG431" s="22"/>
      <c r="AH431" s="22"/>
      <c r="AI431" s="22"/>
      <c r="AJ431" s="22"/>
      <c r="AK431" s="22"/>
      <c r="AL431" s="22"/>
      <c r="AM431" s="22"/>
      <c r="AN431" s="22"/>
      <c r="AO431" s="22"/>
      <c r="AP431" s="22"/>
      <c r="AQ431" s="22"/>
      <c r="AR431" s="22"/>
      <c r="AS431" s="22"/>
      <c r="AT431" s="22"/>
      <c r="AU431" s="22"/>
      <c r="AV431" s="22"/>
      <c r="AW431" s="22"/>
      <c r="AX431" s="22"/>
      <c r="AY431" s="22"/>
      <c r="AZ431" s="22"/>
      <c r="BA431" s="22"/>
      <c r="BB431" s="22"/>
      <c r="BC431" s="22"/>
      <c r="BD431" s="22"/>
      <c r="BE431" s="22"/>
      <c r="BF431" s="22"/>
      <c r="BG431" s="22"/>
      <c r="BH431" s="30">
        <v>42233</v>
      </c>
      <c r="BI431" s="66">
        <v>42613</v>
      </c>
      <c r="BJ431" s="67">
        <f t="shared" si="20"/>
        <v>380</v>
      </c>
      <c r="BK431" s="86"/>
    </row>
    <row r="432" spans="1:63">
      <c r="A432" s="9">
        <v>6</v>
      </c>
      <c r="B432" s="9"/>
      <c r="C432" s="9"/>
      <c r="D432" s="24" t="s">
        <v>109</v>
      </c>
      <c r="E432" s="48">
        <v>56</v>
      </c>
      <c r="F432" s="12">
        <f t="shared" si="18"/>
        <v>8</v>
      </c>
      <c r="G432" s="13">
        <f t="shared" si="19"/>
        <v>45.42</v>
      </c>
      <c r="H432" s="15">
        <v>2543.52</v>
      </c>
      <c r="I432" s="15">
        <v>680.06</v>
      </c>
      <c r="J432" s="15">
        <v>254.34</v>
      </c>
      <c r="K432" s="15">
        <v>254.34</v>
      </c>
      <c r="L432" s="15">
        <v>0</v>
      </c>
      <c r="M432" s="8">
        <v>0</v>
      </c>
      <c r="N432" s="8">
        <v>0</v>
      </c>
      <c r="O432" s="15">
        <v>0</v>
      </c>
      <c r="P432" s="8">
        <v>0</v>
      </c>
      <c r="Q432" s="8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  <c r="AH432" s="15"/>
      <c r="AI432" s="15"/>
      <c r="AJ432" s="15"/>
      <c r="AK432" s="15"/>
      <c r="AL432" s="15"/>
      <c r="AM432" s="15"/>
      <c r="AN432" s="15"/>
      <c r="AO432" s="15"/>
      <c r="AP432" s="15"/>
      <c r="AQ432" s="15"/>
      <c r="AR432" s="15"/>
      <c r="AS432" s="15"/>
      <c r="AT432" s="15"/>
      <c r="AU432" s="15"/>
      <c r="AV432" s="15"/>
      <c r="AW432" s="15"/>
      <c r="AX432" s="15"/>
      <c r="AY432" s="15"/>
      <c r="AZ432" s="15"/>
      <c r="BA432" s="15"/>
      <c r="BB432" s="15"/>
      <c r="BC432" s="15"/>
      <c r="BD432" s="15"/>
      <c r="BE432" s="15"/>
      <c r="BF432" s="15"/>
      <c r="BG432" s="15"/>
      <c r="BH432" s="46">
        <v>42639</v>
      </c>
      <c r="BI432" s="66">
        <v>42613</v>
      </c>
      <c r="BJ432" s="67">
        <f t="shared" si="20"/>
        <v>-26</v>
      </c>
      <c r="BK432" s="86"/>
    </row>
    <row r="433" spans="1:63">
      <c r="A433" s="9">
        <v>6</v>
      </c>
      <c r="B433" s="9"/>
      <c r="C433" s="9"/>
      <c r="D433" s="29" t="s">
        <v>58</v>
      </c>
      <c r="E433" s="11">
        <v>70</v>
      </c>
      <c r="F433" s="12">
        <f t="shared" si="18"/>
        <v>10</v>
      </c>
      <c r="G433" s="13">
        <f t="shared" si="19"/>
        <v>408.37</v>
      </c>
      <c r="H433" s="22">
        <v>28585.9</v>
      </c>
      <c r="I433" s="22">
        <v>5615.1</v>
      </c>
      <c r="J433" s="22">
        <v>2858.55</v>
      </c>
      <c r="K433" s="22">
        <v>2858.55</v>
      </c>
      <c r="L433" s="22">
        <v>0</v>
      </c>
      <c r="M433" s="22">
        <v>8889.24</v>
      </c>
      <c r="N433" s="22">
        <v>0</v>
      </c>
      <c r="O433" s="22">
        <v>1565</v>
      </c>
      <c r="P433" s="22">
        <v>0</v>
      </c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  <c r="AF433" s="22"/>
      <c r="AG433" s="22"/>
      <c r="AH433" s="22"/>
      <c r="AI433" s="22"/>
      <c r="AJ433" s="22"/>
      <c r="AK433" s="22"/>
      <c r="AL433" s="22"/>
      <c r="AM433" s="22"/>
      <c r="AN433" s="22"/>
      <c r="AO433" s="22"/>
      <c r="AP433" s="22"/>
      <c r="AQ433" s="22"/>
      <c r="AR433" s="22"/>
      <c r="AS433" s="22"/>
      <c r="AT433" s="22"/>
      <c r="AU433" s="22"/>
      <c r="AV433" s="22"/>
      <c r="AW433" s="22"/>
      <c r="AX433" s="22"/>
      <c r="AY433" s="22"/>
      <c r="AZ433" s="22"/>
      <c r="BA433" s="22"/>
      <c r="BB433" s="22"/>
      <c r="BC433" s="22"/>
      <c r="BD433" s="22"/>
      <c r="BE433" s="22"/>
      <c r="BF433" s="22"/>
      <c r="BG433" s="22"/>
      <c r="BH433" s="23">
        <v>37982</v>
      </c>
      <c r="BI433" s="66">
        <v>42613</v>
      </c>
      <c r="BJ433" s="67">
        <f t="shared" si="20"/>
        <v>4631</v>
      </c>
      <c r="BK433" s="86"/>
    </row>
    <row r="434" spans="1:63">
      <c r="A434" s="9">
        <v>6</v>
      </c>
      <c r="B434" s="9"/>
      <c r="C434" s="9"/>
      <c r="D434" s="29" t="s">
        <v>59</v>
      </c>
      <c r="E434" s="11">
        <v>70</v>
      </c>
      <c r="F434" s="12">
        <f t="shared" si="18"/>
        <v>10</v>
      </c>
      <c r="G434" s="13">
        <f t="shared" si="19"/>
        <v>142.82999999999998</v>
      </c>
      <c r="H434" s="22">
        <v>9998.0999999999985</v>
      </c>
      <c r="I434" s="22">
        <v>3213.75</v>
      </c>
      <c r="J434" s="22">
        <v>999.84999999999991</v>
      </c>
      <c r="K434" s="22">
        <v>999.84999999999991</v>
      </c>
      <c r="L434" s="22">
        <v>0</v>
      </c>
      <c r="M434" s="22">
        <v>3688.19</v>
      </c>
      <c r="N434" s="22">
        <v>0</v>
      </c>
      <c r="O434" s="22">
        <v>2000</v>
      </c>
      <c r="P434" s="22">
        <v>0</v>
      </c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  <c r="AF434" s="22"/>
      <c r="AG434" s="22"/>
      <c r="AH434" s="22"/>
      <c r="AI434" s="22"/>
      <c r="AJ434" s="22"/>
      <c r="AK434" s="22"/>
      <c r="AL434" s="22"/>
      <c r="AM434" s="22"/>
      <c r="AN434" s="22"/>
      <c r="AO434" s="22"/>
      <c r="AP434" s="22"/>
      <c r="AQ434" s="22"/>
      <c r="AR434" s="22"/>
      <c r="AS434" s="22"/>
      <c r="AT434" s="22"/>
      <c r="AU434" s="22"/>
      <c r="AV434" s="22"/>
      <c r="AW434" s="22"/>
      <c r="AX434" s="22"/>
      <c r="AY434" s="22"/>
      <c r="AZ434" s="22"/>
      <c r="BA434" s="22"/>
      <c r="BB434" s="22"/>
      <c r="BC434" s="22"/>
      <c r="BD434" s="22"/>
      <c r="BE434" s="22"/>
      <c r="BF434" s="22"/>
      <c r="BG434" s="22"/>
      <c r="BH434" s="23">
        <v>37078</v>
      </c>
      <c r="BI434" s="66">
        <v>42613</v>
      </c>
      <c r="BJ434" s="67">
        <f t="shared" si="20"/>
        <v>5535</v>
      </c>
      <c r="BK434" s="86"/>
    </row>
    <row r="435" spans="1:63">
      <c r="A435" s="9">
        <v>6</v>
      </c>
      <c r="B435" s="9"/>
      <c r="C435" s="9"/>
      <c r="D435" s="29" t="s">
        <v>32</v>
      </c>
      <c r="E435" s="11">
        <v>70</v>
      </c>
      <c r="F435" s="12">
        <f t="shared" si="18"/>
        <v>10</v>
      </c>
      <c r="G435" s="13">
        <f t="shared" si="19"/>
        <v>149.82000000000002</v>
      </c>
      <c r="H435" s="22">
        <v>10487.400000000001</v>
      </c>
      <c r="I435" s="22">
        <v>1685.4499999999998</v>
      </c>
      <c r="J435" s="22">
        <v>1049.2</v>
      </c>
      <c r="K435" s="22">
        <v>1048.7</v>
      </c>
      <c r="L435" s="22">
        <v>0</v>
      </c>
      <c r="M435" s="22">
        <v>3475.34</v>
      </c>
      <c r="N435" s="22">
        <v>0</v>
      </c>
      <c r="O435" s="22">
        <v>1947.5</v>
      </c>
      <c r="P435" s="22">
        <v>0</v>
      </c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  <c r="AF435" s="22"/>
      <c r="AG435" s="22"/>
      <c r="AH435" s="22"/>
      <c r="AI435" s="22"/>
      <c r="AJ435" s="22"/>
      <c r="AK435" s="22"/>
      <c r="AL435" s="22"/>
      <c r="AM435" s="22"/>
      <c r="AN435" s="22"/>
      <c r="AO435" s="22"/>
      <c r="AP435" s="22"/>
      <c r="AQ435" s="22"/>
      <c r="AR435" s="22"/>
      <c r="AS435" s="22"/>
      <c r="AT435" s="22"/>
      <c r="AU435" s="22"/>
      <c r="AV435" s="22"/>
      <c r="AW435" s="22"/>
      <c r="AX435" s="22"/>
      <c r="AY435" s="22"/>
      <c r="AZ435" s="22"/>
      <c r="BA435" s="22"/>
      <c r="BB435" s="22"/>
      <c r="BC435" s="22"/>
      <c r="BD435" s="22"/>
      <c r="BE435" s="22"/>
      <c r="BF435" s="22"/>
      <c r="BG435" s="22"/>
      <c r="BH435" s="35">
        <v>41335</v>
      </c>
      <c r="BI435" s="66">
        <v>42613</v>
      </c>
      <c r="BJ435" s="67">
        <f t="shared" si="20"/>
        <v>1278</v>
      </c>
      <c r="BK435" s="86"/>
    </row>
    <row r="436" spans="1:63">
      <c r="A436" s="9">
        <v>6</v>
      </c>
      <c r="B436" s="9"/>
      <c r="C436" s="9"/>
      <c r="D436" s="29" t="s">
        <v>21</v>
      </c>
      <c r="E436" s="11">
        <v>70</v>
      </c>
      <c r="F436" s="12">
        <f t="shared" si="18"/>
        <v>10</v>
      </c>
      <c r="G436" s="13">
        <f t="shared" si="19"/>
        <v>204.67</v>
      </c>
      <c r="H436" s="22">
        <v>14326.9</v>
      </c>
      <c r="I436" s="22">
        <v>3070.1</v>
      </c>
      <c r="J436" s="22">
        <v>1432.8000000000002</v>
      </c>
      <c r="K436" s="22">
        <v>1432.8000000000002</v>
      </c>
      <c r="L436" s="22">
        <v>0</v>
      </c>
      <c r="M436" s="22">
        <v>4745.91</v>
      </c>
      <c r="N436" s="22">
        <v>0</v>
      </c>
      <c r="O436" s="22">
        <v>1885</v>
      </c>
      <c r="P436" s="22">
        <v>0</v>
      </c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  <c r="AF436" s="22"/>
      <c r="AG436" s="22"/>
      <c r="AH436" s="22"/>
      <c r="AI436" s="22"/>
      <c r="AJ436" s="22"/>
      <c r="AK436" s="22"/>
      <c r="AL436" s="22"/>
      <c r="AM436" s="22"/>
      <c r="AN436" s="22"/>
      <c r="AO436" s="22"/>
      <c r="AP436" s="22"/>
      <c r="AQ436" s="22"/>
      <c r="AR436" s="22"/>
      <c r="AS436" s="22"/>
      <c r="AT436" s="22"/>
      <c r="AU436" s="22"/>
      <c r="AV436" s="22"/>
      <c r="AW436" s="22"/>
      <c r="AX436" s="22"/>
      <c r="AY436" s="22"/>
      <c r="AZ436" s="22"/>
      <c r="BA436" s="22"/>
      <c r="BB436" s="22"/>
      <c r="BC436" s="22"/>
      <c r="BD436" s="22"/>
      <c r="BE436" s="22"/>
      <c r="BF436" s="22"/>
      <c r="BG436" s="22"/>
      <c r="BH436" s="23">
        <v>39904</v>
      </c>
      <c r="BI436" s="66">
        <v>42613</v>
      </c>
      <c r="BJ436" s="67">
        <f t="shared" si="20"/>
        <v>2709</v>
      </c>
      <c r="BK436" s="86"/>
    </row>
    <row r="437" spans="1:63">
      <c r="A437" s="9">
        <v>6</v>
      </c>
      <c r="B437" s="9"/>
      <c r="C437" s="9"/>
      <c r="D437" s="29" t="s">
        <v>61</v>
      </c>
      <c r="E437" s="11">
        <v>70</v>
      </c>
      <c r="F437" s="12">
        <f t="shared" si="18"/>
        <v>10</v>
      </c>
      <c r="G437" s="13">
        <f t="shared" si="19"/>
        <v>142.82000000000002</v>
      </c>
      <c r="H437" s="22">
        <v>9997.4000000000015</v>
      </c>
      <c r="I437" s="22">
        <v>3213.55</v>
      </c>
      <c r="J437" s="22">
        <v>999.74999999999989</v>
      </c>
      <c r="K437" s="22">
        <v>999.74999999999989</v>
      </c>
      <c r="L437" s="22">
        <v>0</v>
      </c>
      <c r="M437" s="22">
        <v>3687.95</v>
      </c>
      <c r="N437" s="22">
        <v>0</v>
      </c>
      <c r="O437" s="22">
        <v>2000</v>
      </c>
      <c r="P437" s="22">
        <v>0</v>
      </c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  <c r="AF437" s="22"/>
      <c r="AG437" s="22"/>
      <c r="AH437" s="22"/>
      <c r="AI437" s="22"/>
      <c r="AJ437" s="22"/>
      <c r="AK437" s="22"/>
      <c r="AL437" s="22"/>
      <c r="AM437" s="22"/>
      <c r="AN437" s="22"/>
      <c r="AO437" s="22"/>
      <c r="AP437" s="22"/>
      <c r="AQ437" s="22"/>
      <c r="AR437" s="22"/>
      <c r="AS437" s="22"/>
      <c r="AT437" s="22"/>
      <c r="AU437" s="22"/>
      <c r="AV437" s="22"/>
      <c r="AW437" s="22"/>
      <c r="AX437" s="22"/>
      <c r="AY437" s="22"/>
      <c r="AZ437" s="22"/>
      <c r="BA437" s="22"/>
      <c r="BB437" s="22"/>
      <c r="BC437" s="22"/>
      <c r="BD437" s="22"/>
      <c r="BE437" s="22"/>
      <c r="BF437" s="22"/>
      <c r="BG437" s="22"/>
      <c r="BH437" s="30">
        <v>41471</v>
      </c>
      <c r="BI437" s="66">
        <v>42613</v>
      </c>
      <c r="BJ437" s="67">
        <f t="shared" si="20"/>
        <v>1142</v>
      </c>
      <c r="BK437" s="86"/>
    </row>
    <row r="438" spans="1:63">
      <c r="A438" s="9">
        <v>6</v>
      </c>
      <c r="B438" s="9"/>
      <c r="C438" s="9"/>
      <c r="D438" s="29" t="s">
        <v>19</v>
      </c>
      <c r="E438" s="11">
        <v>70</v>
      </c>
      <c r="F438" s="12">
        <f t="shared" si="18"/>
        <v>10</v>
      </c>
      <c r="G438" s="13">
        <f t="shared" si="19"/>
        <v>505.67</v>
      </c>
      <c r="H438" s="22">
        <v>35396.9</v>
      </c>
      <c r="I438" s="22">
        <v>11376.85</v>
      </c>
      <c r="J438" s="22">
        <v>3539.7000000000003</v>
      </c>
      <c r="K438" s="22">
        <v>3539.7000000000003</v>
      </c>
      <c r="L438" s="22">
        <v>0</v>
      </c>
      <c r="M438" s="22">
        <v>11968.49</v>
      </c>
      <c r="N438" s="22">
        <v>0</v>
      </c>
      <c r="O438" s="22">
        <v>2000</v>
      </c>
      <c r="P438" s="22">
        <v>0</v>
      </c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  <c r="AF438" s="22"/>
      <c r="AG438" s="22"/>
      <c r="AH438" s="22"/>
      <c r="AI438" s="22"/>
      <c r="AJ438" s="22"/>
      <c r="AK438" s="22"/>
      <c r="AL438" s="22"/>
      <c r="AM438" s="22"/>
      <c r="AN438" s="22"/>
      <c r="AO438" s="22"/>
      <c r="AP438" s="22"/>
      <c r="AQ438" s="22"/>
      <c r="AR438" s="22"/>
      <c r="AS438" s="22"/>
      <c r="AT438" s="22"/>
      <c r="AU438" s="22"/>
      <c r="AV438" s="22"/>
      <c r="AW438" s="22"/>
      <c r="AX438" s="22"/>
      <c r="AY438" s="22"/>
      <c r="AZ438" s="22"/>
      <c r="BA438" s="22"/>
      <c r="BB438" s="22"/>
      <c r="BC438" s="22"/>
      <c r="BD438" s="22"/>
      <c r="BE438" s="22"/>
      <c r="BF438" s="22"/>
      <c r="BG438" s="22"/>
      <c r="BH438" s="23">
        <v>37389</v>
      </c>
      <c r="BI438" s="66">
        <v>42613</v>
      </c>
      <c r="BJ438" s="67">
        <f t="shared" si="20"/>
        <v>5224</v>
      </c>
      <c r="BK438" s="86"/>
    </row>
    <row r="439" spans="1:63">
      <c r="A439" s="9">
        <v>6</v>
      </c>
      <c r="B439" s="9"/>
      <c r="C439" s="9"/>
      <c r="D439" s="29" t="s">
        <v>23</v>
      </c>
      <c r="E439" s="11">
        <v>70</v>
      </c>
      <c r="F439" s="12">
        <f t="shared" si="18"/>
        <v>10</v>
      </c>
      <c r="G439" s="13">
        <f t="shared" si="19"/>
        <v>834.18999999999994</v>
      </c>
      <c r="H439" s="22">
        <v>58393.299999999996</v>
      </c>
      <c r="I439" s="22">
        <v>0</v>
      </c>
      <c r="J439" s="22">
        <v>0</v>
      </c>
      <c r="K439" s="22">
        <v>0</v>
      </c>
      <c r="L439" s="22">
        <v>0</v>
      </c>
      <c r="M439" s="22">
        <v>12512.85</v>
      </c>
      <c r="N439" s="22">
        <v>0</v>
      </c>
      <c r="O439" s="22">
        <v>0</v>
      </c>
      <c r="P439" s="22">
        <v>0</v>
      </c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  <c r="AF439" s="22"/>
      <c r="AG439" s="22"/>
      <c r="AH439" s="22"/>
      <c r="AI439" s="22"/>
      <c r="AJ439" s="22"/>
      <c r="AK439" s="22"/>
      <c r="AL439" s="22"/>
      <c r="AM439" s="22"/>
      <c r="AN439" s="22"/>
      <c r="AO439" s="22"/>
      <c r="AP439" s="22"/>
      <c r="AQ439" s="22"/>
      <c r="AR439" s="22"/>
      <c r="AS439" s="22"/>
      <c r="AT439" s="22"/>
      <c r="AU439" s="22"/>
      <c r="AV439" s="22"/>
      <c r="AW439" s="22"/>
      <c r="AX439" s="22"/>
      <c r="AY439" s="22"/>
      <c r="AZ439" s="22"/>
      <c r="BA439" s="22"/>
      <c r="BB439" s="22"/>
      <c r="BC439" s="22"/>
      <c r="BD439" s="22"/>
      <c r="BE439" s="22"/>
      <c r="BF439" s="22"/>
      <c r="BG439" s="22"/>
      <c r="BH439" s="33">
        <v>39873</v>
      </c>
      <c r="BI439" s="66">
        <v>42613</v>
      </c>
      <c r="BJ439" s="67">
        <f t="shared" si="20"/>
        <v>2740</v>
      </c>
      <c r="BK439" s="86"/>
    </row>
    <row r="440" spans="1:63">
      <c r="A440" s="9">
        <v>6</v>
      </c>
      <c r="B440" s="9"/>
      <c r="C440" s="9"/>
      <c r="D440" s="29" t="s">
        <v>112</v>
      </c>
      <c r="E440" s="11">
        <v>70</v>
      </c>
      <c r="F440" s="12">
        <f t="shared" si="18"/>
        <v>10</v>
      </c>
      <c r="G440" s="13">
        <f t="shared" si="19"/>
        <v>2287.92</v>
      </c>
      <c r="H440" s="22">
        <v>160154.4</v>
      </c>
      <c r="I440" s="22">
        <v>0</v>
      </c>
      <c r="J440" s="22">
        <v>0</v>
      </c>
      <c r="K440" s="22">
        <v>0</v>
      </c>
      <c r="L440" s="22">
        <v>0</v>
      </c>
      <c r="M440" s="22">
        <v>34318.800000000003</v>
      </c>
      <c r="N440" s="22">
        <v>0</v>
      </c>
      <c r="O440" s="22">
        <v>0</v>
      </c>
      <c r="P440" s="22">
        <v>0</v>
      </c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  <c r="AF440" s="22"/>
      <c r="AG440" s="22"/>
      <c r="AH440" s="22"/>
      <c r="AI440" s="22"/>
      <c r="AJ440" s="22"/>
      <c r="AK440" s="22"/>
      <c r="AL440" s="22"/>
      <c r="AM440" s="22"/>
      <c r="AN440" s="22"/>
      <c r="AO440" s="22"/>
      <c r="AP440" s="22"/>
      <c r="AQ440" s="22"/>
      <c r="AR440" s="22"/>
      <c r="AS440" s="22"/>
      <c r="AT440" s="22"/>
      <c r="AU440" s="22"/>
      <c r="AV440" s="22"/>
      <c r="AW440" s="22"/>
      <c r="AX440" s="22"/>
      <c r="AY440" s="22"/>
      <c r="AZ440" s="22"/>
      <c r="BA440" s="22"/>
      <c r="BB440" s="22"/>
      <c r="BC440" s="22"/>
      <c r="BD440" s="22"/>
      <c r="BE440" s="22"/>
      <c r="BF440" s="22"/>
      <c r="BG440" s="22"/>
      <c r="BH440" s="33">
        <v>38953</v>
      </c>
      <c r="BI440" s="66">
        <v>42613</v>
      </c>
      <c r="BJ440" s="67">
        <f t="shared" si="20"/>
        <v>3660</v>
      </c>
      <c r="BK440" s="86"/>
    </row>
    <row r="441" spans="1:63">
      <c r="A441" s="9">
        <v>6</v>
      </c>
      <c r="B441" s="9"/>
      <c r="C441" s="9"/>
      <c r="D441" s="29" t="s">
        <v>74</v>
      </c>
      <c r="E441" s="36">
        <v>69</v>
      </c>
      <c r="F441" s="12">
        <f t="shared" si="18"/>
        <v>9.8571428571428577</v>
      </c>
      <c r="G441" s="13">
        <f t="shared" si="19"/>
        <v>133.94999999999999</v>
      </c>
      <c r="H441" s="22">
        <v>9242.5499999999993</v>
      </c>
      <c r="I441" s="22">
        <v>0</v>
      </c>
      <c r="J441" s="22">
        <v>0</v>
      </c>
      <c r="K441" s="22">
        <v>0</v>
      </c>
      <c r="L441" s="22">
        <v>0</v>
      </c>
      <c r="M441" s="22">
        <v>2009.25</v>
      </c>
      <c r="N441" s="22">
        <v>200.89</v>
      </c>
      <c r="O441" s="22">
        <v>0</v>
      </c>
      <c r="P441" s="22">
        <v>0</v>
      </c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  <c r="AF441" s="22"/>
      <c r="AG441" s="22"/>
      <c r="AH441" s="22"/>
      <c r="AI441" s="22"/>
      <c r="AJ441" s="22"/>
      <c r="AK441" s="22"/>
      <c r="AL441" s="22"/>
      <c r="AM441" s="22"/>
      <c r="AN441" s="22"/>
      <c r="AO441" s="22"/>
      <c r="AP441" s="22"/>
      <c r="AQ441" s="22"/>
      <c r="AR441" s="22"/>
      <c r="AS441" s="22"/>
      <c r="AT441" s="22"/>
      <c r="AU441" s="22"/>
      <c r="AV441" s="22"/>
      <c r="AW441" s="22"/>
      <c r="AX441" s="22"/>
      <c r="AY441" s="22"/>
      <c r="AZ441" s="22"/>
      <c r="BA441" s="22"/>
      <c r="BB441" s="22"/>
      <c r="BC441" s="22"/>
      <c r="BD441" s="22"/>
      <c r="BE441" s="22"/>
      <c r="BF441" s="22"/>
      <c r="BG441" s="22"/>
      <c r="BH441" s="30">
        <v>42249</v>
      </c>
      <c r="BI441" s="66">
        <v>42613</v>
      </c>
      <c r="BJ441" s="67">
        <f t="shared" si="20"/>
        <v>364</v>
      </c>
      <c r="BK441" s="86"/>
    </row>
    <row r="442" spans="1:63">
      <c r="A442" s="9">
        <v>6</v>
      </c>
      <c r="B442" s="9"/>
      <c r="C442" s="9"/>
      <c r="D442" s="29" t="s">
        <v>18</v>
      </c>
      <c r="E442" s="11">
        <v>70</v>
      </c>
      <c r="F442" s="12">
        <f t="shared" si="18"/>
        <v>10</v>
      </c>
      <c r="G442" s="13">
        <f t="shared" si="19"/>
        <v>505.71</v>
      </c>
      <c r="H442" s="22">
        <v>35399.699999999997</v>
      </c>
      <c r="I442" s="22">
        <v>11378.399999999998</v>
      </c>
      <c r="J442" s="22">
        <v>3539.9500000000003</v>
      </c>
      <c r="K442" s="22">
        <v>3539.9500000000003</v>
      </c>
      <c r="L442" s="22">
        <v>0</v>
      </c>
      <c r="M442" s="22">
        <v>11969.57</v>
      </c>
      <c r="N442" s="22">
        <v>0</v>
      </c>
      <c r="O442" s="22">
        <v>2000</v>
      </c>
      <c r="P442" s="22">
        <v>0</v>
      </c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  <c r="AF442" s="22"/>
      <c r="AG442" s="22"/>
      <c r="AH442" s="22"/>
      <c r="AI442" s="22"/>
      <c r="AJ442" s="22"/>
      <c r="AK442" s="22"/>
      <c r="AL442" s="22"/>
      <c r="AM442" s="22"/>
      <c r="AN442" s="22"/>
      <c r="AO442" s="22"/>
      <c r="AP442" s="22"/>
      <c r="AQ442" s="22"/>
      <c r="AR442" s="22"/>
      <c r="AS442" s="22"/>
      <c r="AT442" s="22"/>
      <c r="AU442" s="22"/>
      <c r="AV442" s="22"/>
      <c r="AW442" s="22"/>
      <c r="AX442" s="22"/>
      <c r="AY442" s="22"/>
      <c r="AZ442" s="22"/>
      <c r="BA442" s="22"/>
      <c r="BB442" s="22"/>
      <c r="BC442" s="22"/>
      <c r="BD442" s="22"/>
      <c r="BE442" s="22"/>
      <c r="BF442" s="22"/>
      <c r="BG442" s="22"/>
      <c r="BH442" s="23">
        <v>33800</v>
      </c>
      <c r="BI442" s="66">
        <v>42613</v>
      </c>
      <c r="BJ442" s="67">
        <f t="shared" si="20"/>
        <v>8813</v>
      </c>
      <c r="BK442" s="86"/>
    </row>
    <row r="443" spans="1:63">
      <c r="A443" s="9">
        <v>6</v>
      </c>
      <c r="B443" s="9"/>
      <c r="C443" s="9"/>
      <c r="D443" s="29" t="s">
        <v>64</v>
      </c>
      <c r="E443" s="11">
        <v>70</v>
      </c>
      <c r="F443" s="12">
        <f t="shared" si="18"/>
        <v>10</v>
      </c>
      <c r="G443" s="13">
        <f t="shared" si="19"/>
        <v>144.98000000000002</v>
      </c>
      <c r="H443" s="22">
        <v>10148.6</v>
      </c>
      <c r="I443" s="22">
        <v>1812.25</v>
      </c>
      <c r="J443" s="22">
        <v>1014.8499999999999</v>
      </c>
      <c r="K443" s="22">
        <v>1014.8499999999999</v>
      </c>
      <c r="L443" s="22">
        <v>0</v>
      </c>
      <c r="M443" s="22">
        <v>3426.55</v>
      </c>
      <c r="N443" s="22">
        <v>0</v>
      </c>
      <c r="O443" s="22">
        <v>2000</v>
      </c>
      <c r="P443" s="22">
        <v>0</v>
      </c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  <c r="AF443" s="22"/>
      <c r="AG443" s="22"/>
      <c r="AH443" s="22"/>
      <c r="AI443" s="22"/>
      <c r="AJ443" s="22"/>
      <c r="AK443" s="22"/>
      <c r="AL443" s="22"/>
      <c r="AM443" s="22"/>
      <c r="AN443" s="22"/>
      <c r="AO443" s="22"/>
      <c r="AP443" s="22"/>
      <c r="AQ443" s="22"/>
      <c r="AR443" s="22"/>
      <c r="AS443" s="22"/>
      <c r="AT443" s="22"/>
      <c r="AU443" s="22"/>
      <c r="AV443" s="22"/>
      <c r="AW443" s="22"/>
      <c r="AX443" s="22"/>
      <c r="AY443" s="22"/>
      <c r="AZ443" s="22"/>
      <c r="BA443" s="22"/>
      <c r="BB443" s="22"/>
      <c r="BC443" s="22"/>
      <c r="BD443" s="22"/>
      <c r="BE443" s="22"/>
      <c r="BF443" s="22"/>
      <c r="BG443" s="22"/>
      <c r="BH443" s="30">
        <v>42019</v>
      </c>
      <c r="BI443" s="66">
        <v>42613</v>
      </c>
      <c r="BJ443" s="67">
        <f t="shared" si="20"/>
        <v>594</v>
      </c>
      <c r="BK443" s="86"/>
    </row>
    <row r="444" spans="1:63">
      <c r="A444" s="9">
        <v>6</v>
      </c>
      <c r="B444" s="9"/>
      <c r="C444" s="9"/>
      <c r="D444" s="29" t="s">
        <v>103</v>
      </c>
      <c r="E444" s="11">
        <v>70</v>
      </c>
      <c r="F444" s="12">
        <f t="shared" si="18"/>
        <v>10</v>
      </c>
      <c r="G444" s="13">
        <f t="shared" si="19"/>
        <v>90.839999999999989</v>
      </c>
      <c r="H444" s="22">
        <v>6358.7999999999993</v>
      </c>
      <c r="I444" s="22">
        <v>1700.1499999999999</v>
      </c>
      <c r="J444" s="22">
        <v>635.85</v>
      </c>
      <c r="K444" s="22">
        <v>635.85</v>
      </c>
      <c r="L444" s="22">
        <v>0</v>
      </c>
      <c r="M444" s="22">
        <v>1216.0899999999999</v>
      </c>
      <c r="N444" s="22">
        <v>0</v>
      </c>
      <c r="O444" s="22">
        <v>0</v>
      </c>
      <c r="P444" s="22">
        <v>0</v>
      </c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  <c r="AF444" s="22"/>
      <c r="AG444" s="22"/>
      <c r="AH444" s="22"/>
      <c r="AI444" s="22"/>
      <c r="AJ444" s="22"/>
      <c r="AK444" s="22"/>
      <c r="AL444" s="22"/>
      <c r="AM444" s="22"/>
      <c r="AN444" s="22"/>
      <c r="AO444" s="22"/>
      <c r="AP444" s="22"/>
      <c r="AQ444" s="22"/>
      <c r="AR444" s="22"/>
      <c r="AS444" s="22"/>
      <c r="AT444" s="22"/>
      <c r="AU444" s="22"/>
      <c r="AV444" s="22"/>
      <c r="AW444" s="22"/>
      <c r="AX444" s="22"/>
      <c r="AY444" s="22"/>
      <c r="AZ444" s="22"/>
      <c r="BA444" s="22"/>
      <c r="BB444" s="22"/>
      <c r="BC444" s="22"/>
      <c r="BD444" s="22"/>
      <c r="BE444" s="22"/>
      <c r="BF444" s="22"/>
      <c r="BG444" s="22"/>
      <c r="BH444" s="30">
        <v>42513</v>
      </c>
      <c r="BI444" s="66">
        <v>42613</v>
      </c>
      <c r="BJ444" s="67">
        <f t="shared" si="20"/>
        <v>100</v>
      </c>
      <c r="BK444" s="86"/>
    </row>
    <row r="445" spans="1:63">
      <c r="A445" s="9">
        <v>6</v>
      </c>
      <c r="B445" s="9"/>
      <c r="C445" s="9"/>
      <c r="D445" s="29" t="s">
        <v>87</v>
      </c>
      <c r="E445" s="11">
        <v>70</v>
      </c>
      <c r="F445" s="12">
        <f t="shared" si="18"/>
        <v>10</v>
      </c>
      <c r="G445" s="13">
        <f t="shared" si="19"/>
        <v>112</v>
      </c>
      <c r="H445" s="22">
        <v>7840</v>
      </c>
      <c r="I445" s="22">
        <v>520</v>
      </c>
      <c r="J445" s="22">
        <v>783.2</v>
      </c>
      <c r="K445" s="22">
        <v>783.2</v>
      </c>
      <c r="L445" s="22">
        <v>0</v>
      </c>
      <c r="M445" s="22">
        <v>2317.6</v>
      </c>
      <c r="N445" s="22">
        <v>0</v>
      </c>
      <c r="O445" s="22">
        <v>1962.5</v>
      </c>
      <c r="P445" s="22">
        <v>0</v>
      </c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  <c r="AF445" s="22"/>
      <c r="AG445" s="22"/>
      <c r="AH445" s="22"/>
      <c r="AI445" s="22"/>
      <c r="AJ445" s="22"/>
      <c r="AK445" s="22"/>
      <c r="AL445" s="22"/>
      <c r="AM445" s="22"/>
      <c r="AN445" s="22"/>
      <c r="AO445" s="22"/>
      <c r="AP445" s="22"/>
      <c r="AQ445" s="22"/>
      <c r="AR445" s="22"/>
      <c r="AS445" s="22"/>
      <c r="AT445" s="22"/>
      <c r="AU445" s="22"/>
      <c r="AV445" s="22"/>
      <c r="AW445" s="22"/>
      <c r="AX445" s="22"/>
      <c r="AY445" s="22"/>
      <c r="AZ445" s="22"/>
      <c r="BA445" s="22"/>
      <c r="BB445" s="22"/>
      <c r="BC445" s="22"/>
      <c r="BD445" s="22"/>
      <c r="BE445" s="22"/>
      <c r="BF445" s="22"/>
      <c r="BG445" s="22"/>
      <c r="BH445" s="30">
        <v>42403</v>
      </c>
      <c r="BI445" s="66">
        <v>42613</v>
      </c>
      <c r="BJ445" s="67">
        <f t="shared" si="20"/>
        <v>210</v>
      </c>
      <c r="BK445" s="86"/>
    </row>
    <row r="446" spans="1:63">
      <c r="A446" s="9">
        <v>6</v>
      </c>
      <c r="B446" s="9"/>
      <c r="C446" s="9"/>
      <c r="D446" s="29" t="s">
        <v>14</v>
      </c>
      <c r="E446" s="11">
        <v>70</v>
      </c>
      <c r="F446" s="12">
        <f t="shared" si="18"/>
        <v>10</v>
      </c>
      <c r="G446" s="13">
        <f t="shared" si="19"/>
        <v>142.82999999999998</v>
      </c>
      <c r="H446" s="22">
        <v>9998.0999999999985</v>
      </c>
      <c r="I446" s="22">
        <v>3213.7</v>
      </c>
      <c r="J446" s="22">
        <v>999.8</v>
      </c>
      <c r="K446" s="22">
        <v>999.8</v>
      </c>
      <c r="L446" s="22">
        <v>0</v>
      </c>
      <c r="M446" s="22">
        <v>3688.16</v>
      </c>
      <c r="N446" s="22">
        <v>0</v>
      </c>
      <c r="O446" s="22">
        <v>2000</v>
      </c>
      <c r="P446" s="22">
        <v>0</v>
      </c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  <c r="AF446" s="22"/>
      <c r="AG446" s="22"/>
      <c r="AH446" s="22"/>
      <c r="AI446" s="22"/>
      <c r="AJ446" s="22"/>
      <c r="AK446" s="22"/>
      <c r="AL446" s="22"/>
      <c r="AM446" s="22"/>
      <c r="AN446" s="22"/>
      <c r="AO446" s="22"/>
      <c r="AP446" s="22"/>
      <c r="AQ446" s="22"/>
      <c r="AR446" s="22"/>
      <c r="AS446" s="22"/>
      <c r="AT446" s="22"/>
      <c r="AU446" s="22"/>
      <c r="AV446" s="22"/>
      <c r="AW446" s="22"/>
      <c r="AX446" s="22"/>
      <c r="AY446" s="22"/>
      <c r="AZ446" s="22"/>
      <c r="BA446" s="22"/>
      <c r="BB446" s="22"/>
      <c r="BC446" s="22"/>
      <c r="BD446" s="22"/>
      <c r="BE446" s="22"/>
      <c r="BF446" s="22"/>
      <c r="BG446" s="22"/>
      <c r="BH446" s="23">
        <v>37865</v>
      </c>
      <c r="BI446" s="66">
        <v>42613</v>
      </c>
      <c r="BJ446" s="67">
        <f t="shared" si="20"/>
        <v>4748</v>
      </c>
      <c r="BK446" s="86"/>
    </row>
    <row r="447" spans="1:63">
      <c r="A447" s="9">
        <v>6</v>
      </c>
      <c r="B447" s="9"/>
      <c r="C447" s="9"/>
      <c r="D447" s="29" t="s">
        <v>65</v>
      </c>
      <c r="E447" s="11">
        <v>51</v>
      </c>
      <c r="F447" s="12">
        <f t="shared" si="18"/>
        <v>7.2857142857142856</v>
      </c>
      <c r="G447" s="13">
        <f t="shared" si="19"/>
        <v>128.25</v>
      </c>
      <c r="H447" s="22">
        <v>6540.75</v>
      </c>
      <c r="I447" s="22">
        <v>320.64999999999998</v>
      </c>
      <c r="J447" s="22">
        <v>897.75000000000011</v>
      </c>
      <c r="K447" s="22">
        <v>897.75000000000011</v>
      </c>
      <c r="L447" s="22">
        <v>0</v>
      </c>
      <c r="M447" s="22">
        <v>2511.6799999999998</v>
      </c>
      <c r="N447" s="22">
        <v>0</v>
      </c>
      <c r="O447" s="22">
        <v>1910</v>
      </c>
      <c r="P447" s="22">
        <v>0</v>
      </c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  <c r="AF447" s="22"/>
      <c r="AG447" s="22"/>
      <c r="AH447" s="22"/>
      <c r="AI447" s="22"/>
      <c r="AJ447" s="22"/>
      <c r="AK447" s="22"/>
      <c r="AL447" s="22"/>
      <c r="AM447" s="22"/>
      <c r="AN447" s="22"/>
      <c r="AO447" s="22"/>
      <c r="AP447" s="22"/>
      <c r="AQ447" s="22"/>
      <c r="AR447" s="22"/>
      <c r="AS447" s="22"/>
      <c r="AT447" s="22"/>
      <c r="AU447" s="22"/>
      <c r="AV447" s="22"/>
      <c r="AW447" s="22"/>
      <c r="AX447" s="22"/>
      <c r="AY447" s="22"/>
      <c r="AZ447" s="22"/>
      <c r="BA447" s="22"/>
      <c r="BB447" s="22"/>
      <c r="BC447" s="22"/>
      <c r="BD447" s="22"/>
      <c r="BE447" s="22"/>
      <c r="BF447" s="22"/>
      <c r="BG447" s="22"/>
      <c r="BH447" s="23">
        <v>36808</v>
      </c>
      <c r="BI447" s="66">
        <v>42613</v>
      </c>
      <c r="BJ447" s="67">
        <f t="shared" si="20"/>
        <v>5805</v>
      </c>
      <c r="BK447" s="86"/>
    </row>
    <row r="448" spans="1:63">
      <c r="A448" s="9">
        <v>6</v>
      </c>
      <c r="B448" s="9"/>
      <c r="C448" s="9"/>
      <c r="D448" s="29" t="s">
        <v>94</v>
      </c>
      <c r="E448" s="11">
        <v>70</v>
      </c>
      <c r="F448" s="12">
        <f t="shared" si="18"/>
        <v>10</v>
      </c>
      <c r="G448" s="13">
        <f t="shared" si="19"/>
        <v>114.03</v>
      </c>
      <c r="H448" s="22">
        <v>7982.1</v>
      </c>
      <c r="I448" s="22">
        <v>2138.0500000000002</v>
      </c>
      <c r="J448" s="22">
        <v>798.19999999999993</v>
      </c>
      <c r="K448" s="22">
        <v>798.19999999999993</v>
      </c>
      <c r="L448" s="22">
        <v>0</v>
      </c>
      <c r="M448" s="22">
        <v>2029.19</v>
      </c>
      <c r="N448" s="22">
        <v>0</v>
      </c>
      <c r="O448" s="22">
        <v>0</v>
      </c>
      <c r="P448" s="22">
        <v>0</v>
      </c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  <c r="AF448" s="22"/>
      <c r="AG448" s="22"/>
      <c r="AH448" s="22"/>
      <c r="AI448" s="22"/>
      <c r="AJ448" s="22"/>
      <c r="AK448" s="22"/>
      <c r="AL448" s="22"/>
      <c r="AM448" s="22"/>
      <c r="AN448" s="22"/>
      <c r="AO448" s="22"/>
      <c r="AP448" s="22"/>
      <c r="AQ448" s="22"/>
      <c r="AR448" s="22"/>
      <c r="AS448" s="22"/>
      <c r="AT448" s="22"/>
      <c r="AU448" s="22"/>
      <c r="AV448" s="22"/>
      <c r="AW448" s="22"/>
      <c r="AX448" s="22"/>
      <c r="AY448" s="22"/>
      <c r="AZ448" s="22"/>
      <c r="BA448" s="22"/>
      <c r="BB448" s="22"/>
      <c r="BC448" s="22"/>
      <c r="BD448" s="22"/>
      <c r="BE448" s="22"/>
      <c r="BF448" s="22"/>
      <c r="BG448" s="22"/>
      <c r="BH448" s="30">
        <v>42441</v>
      </c>
      <c r="BI448" s="66">
        <v>42613</v>
      </c>
      <c r="BJ448" s="67">
        <f t="shared" si="20"/>
        <v>172</v>
      </c>
      <c r="BK448" s="86"/>
    </row>
    <row r="449" spans="1:63">
      <c r="A449" s="9">
        <v>6</v>
      </c>
      <c r="B449" s="9"/>
      <c r="C449" s="9"/>
      <c r="D449" s="29" t="s">
        <v>66</v>
      </c>
      <c r="E449" s="11">
        <v>70</v>
      </c>
      <c r="F449" s="12">
        <f t="shared" si="18"/>
        <v>10</v>
      </c>
      <c r="G449" s="13">
        <f t="shared" si="19"/>
        <v>106.28</v>
      </c>
      <c r="H449" s="22">
        <v>7439.6</v>
      </c>
      <c r="I449" s="22">
        <v>2125.6499999999996</v>
      </c>
      <c r="J449" s="22">
        <v>743.90000000000009</v>
      </c>
      <c r="K449" s="22">
        <v>743.90000000000009</v>
      </c>
      <c r="L449" s="22">
        <v>0</v>
      </c>
      <c r="M449" s="22">
        <v>2805.65</v>
      </c>
      <c r="N449" s="22">
        <v>374</v>
      </c>
      <c r="O449" s="22">
        <v>2040</v>
      </c>
      <c r="P449" s="22">
        <v>0</v>
      </c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  <c r="AF449" s="22"/>
      <c r="AG449" s="22"/>
      <c r="AH449" s="22"/>
      <c r="AI449" s="22"/>
      <c r="AJ449" s="22"/>
      <c r="AK449" s="22"/>
      <c r="AL449" s="22"/>
      <c r="AM449" s="22"/>
      <c r="AN449" s="22"/>
      <c r="AO449" s="22"/>
      <c r="AP449" s="22"/>
      <c r="AQ449" s="22"/>
      <c r="AR449" s="22"/>
      <c r="AS449" s="22"/>
      <c r="AT449" s="22"/>
      <c r="AU449" s="22"/>
      <c r="AV449" s="22"/>
      <c r="AW449" s="22"/>
      <c r="AX449" s="22"/>
      <c r="AY449" s="22"/>
      <c r="AZ449" s="22"/>
      <c r="BA449" s="22"/>
      <c r="BB449" s="22"/>
      <c r="BC449" s="22"/>
      <c r="BD449" s="22"/>
      <c r="BE449" s="22"/>
      <c r="BF449" s="22"/>
      <c r="BG449" s="22"/>
      <c r="BH449" s="30">
        <v>41892</v>
      </c>
      <c r="BI449" s="66">
        <v>42613</v>
      </c>
      <c r="BJ449" s="67">
        <f t="shared" si="20"/>
        <v>721</v>
      </c>
      <c r="BK449" s="86"/>
    </row>
    <row r="450" spans="1:63">
      <c r="A450" s="9">
        <v>6</v>
      </c>
      <c r="B450" s="9"/>
      <c r="C450" s="9"/>
      <c r="D450" s="29" t="s">
        <v>67</v>
      </c>
      <c r="E450" s="11">
        <v>70</v>
      </c>
      <c r="F450" s="12">
        <f t="shared" si="18"/>
        <v>10</v>
      </c>
      <c r="G450" s="13">
        <f t="shared" si="19"/>
        <v>141.92999999999998</v>
      </c>
      <c r="H450" s="22">
        <v>9935.0999999999985</v>
      </c>
      <c r="I450" s="22">
        <v>1774.15</v>
      </c>
      <c r="J450" s="22">
        <v>993.49999999999989</v>
      </c>
      <c r="K450" s="22">
        <v>993.49999999999989</v>
      </c>
      <c r="L450" s="22">
        <v>0</v>
      </c>
      <c r="M450" s="22">
        <v>3323.84</v>
      </c>
      <c r="N450" s="22">
        <v>0</v>
      </c>
      <c r="O450" s="22">
        <v>1815</v>
      </c>
      <c r="P450" s="22">
        <v>0</v>
      </c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  <c r="AF450" s="22"/>
      <c r="AG450" s="22"/>
      <c r="AH450" s="22"/>
      <c r="AI450" s="22"/>
      <c r="AJ450" s="22"/>
      <c r="AK450" s="22"/>
      <c r="AL450" s="22"/>
      <c r="AM450" s="22"/>
      <c r="AN450" s="22"/>
      <c r="AO450" s="22"/>
      <c r="AP450" s="22"/>
      <c r="AQ450" s="22"/>
      <c r="AR450" s="22"/>
      <c r="AS450" s="22"/>
      <c r="AT450" s="22"/>
      <c r="AU450" s="22"/>
      <c r="AV450" s="22"/>
      <c r="AW450" s="22"/>
      <c r="AX450" s="22"/>
      <c r="AY450" s="22"/>
      <c r="AZ450" s="22"/>
      <c r="BA450" s="22"/>
      <c r="BB450" s="22"/>
      <c r="BC450" s="22"/>
      <c r="BD450" s="22"/>
      <c r="BE450" s="22"/>
      <c r="BF450" s="22"/>
      <c r="BG450" s="22"/>
      <c r="BH450" s="23">
        <v>36964</v>
      </c>
      <c r="BI450" s="66">
        <v>42613</v>
      </c>
      <c r="BJ450" s="67">
        <f t="shared" si="20"/>
        <v>5649</v>
      </c>
      <c r="BK450" s="86"/>
    </row>
    <row r="451" spans="1:63">
      <c r="A451" s="9">
        <v>6</v>
      </c>
      <c r="B451" s="9"/>
      <c r="C451" s="9"/>
      <c r="D451" s="29" t="s">
        <v>68</v>
      </c>
      <c r="E451" s="11">
        <v>70</v>
      </c>
      <c r="F451" s="12">
        <f t="shared" si="18"/>
        <v>10</v>
      </c>
      <c r="G451" s="13">
        <f t="shared" si="19"/>
        <v>131.42000000000002</v>
      </c>
      <c r="H451" s="22">
        <v>9199.4000000000015</v>
      </c>
      <c r="I451" s="22">
        <v>2464.0500000000002</v>
      </c>
      <c r="J451" s="22">
        <v>919.89999999999986</v>
      </c>
      <c r="K451" s="22">
        <v>919.89999999999986</v>
      </c>
      <c r="L451" s="22">
        <v>0</v>
      </c>
      <c r="M451" s="22">
        <v>3314.09</v>
      </c>
      <c r="N451" s="22">
        <v>994.22</v>
      </c>
      <c r="O451" s="22">
        <v>1962.5</v>
      </c>
      <c r="P451" s="22">
        <v>0</v>
      </c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  <c r="AF451" s="22"/>
      <c r="AG451" s="22"/>
      <c r="AH451" s="22"/>
      <c r="AI451" s="22"/>
      <c r="AJ451" s="22"/>
      <c r="AK451" s="22"/>
      <c r="AL451" s="22"/>
      <c r="AM451" s="22"/>
      <c r="AN451" s="22"/>
      <c r="AO451" s="22"/>
      <c r="AP451" s="22"/>
      <c r="AQ451" s="22"/>
      <c r="AR451" s="22"/>
      <c r="AS451" s="22"/>
      <c r="AT451" s="22"/>
      <c r="AU451" s="22"/>
      <c r="AV451" s="22"/>
      <c r="AW451" s="22"/>
      <c r="AX451" s="22"/>
      <c r="AY451" s="22"/>
      <c r="AZ451" s="22"/>
      <c r="BA451" s="22"/>
      <c r="BB451" s="22"/>
      <c r="BC451" s="22"/>
      <c r="BD451" s="22"/>
      <c r="BE451" s="22"/>
      <c r="BF451" s="22"/>
      <c r="BG451" s="22"/>
      <c r="BH451" s="23">
        <v>36495</v>
      </c>
      <c r="BI451" s="66">
        <v>42613</v>
      </c>
      <c r="BJ451" s="67">
        <f t="shared" si="20"/>
        <v>6118</v>
      </c>
      <c r="BK451" s="86"/>
    </row>
    <row r="452" spans="1:63">
      <c r="A452" s="9">
        <v>6</v>
      </c>
      <c r="B452" s="9"/>
      <c r="C452" s="9"/>
      <c r="D452" s="29" t="s">
        <v>69</v>
      </c>
      <c r="E452" s="11">
        <v>70</v>
      </c>
      <c r="F452" s="12">
        <f t="shared" si="18"/>
        <v>10</v>
      </c>
      <c r="G452" s="13">
        <f t="shared" si="19"/>
        <v>187.64</v>
      </c>
      <c r="H452" s="22">
        <v>13134.8</v>
      </c>
      <c r="I452" s="22">
        <v>4222</v>
      </c>
      <c r="J452" s="22">
        <v>1313.5</v>
      </c>
      <c r="K452" s="22">
        <v>1313.5</v>
      </c>
      <c r="L452" s="22">
        <v>0</v>
      </c>
      <c r="M452" s="22">
        <v>4710.8100000000004</v>
      </c>
      <c r="N452" s="22">
        <v>0</v>
      </c>
      <c r="O452" s="22">
        <v>2000</v>
      </c>
      <c r="P452" s="22">
        <v>0</v>
      </c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  <c r="AF452" s="22"/>
      <c r="AG452" s="22"/>
      <c r="AH452" s="22"/>
      <c r="AI452" s="22"/>
      <c r="AJ452" s="22"/>
      <c r="AK452" s="22"/>
      <c r="AL452" s="22"/>
      <c r="AM452" s="22"/>
      <c r="AN452" s="22"/>
      <c r="AO452" s="22"/>
      <c r="AP452" s="22"/>
      <c r="AQ452" s="22"/>
      <c r="AR452" s="22"/>
      <c r="AS452" s="22"/>
      <c r="AT452" s="22"/>
      <c r="AU452" s="22"/>
      <c r="AV452" s="22"/>
      <c r="AW452" s="22"/>
      <c r="AX452" s="22"/>
      <c r="AY452" s="22"/>
      <c r="AZ452" s="22"/>
      <c r="BA452" s="22"/>
      <c r="BB452" s="22"/>
      <c r="BC452" s="22"/>
      <c r="BD452" s="22"/>
      <c r="BE452" s="22"/>
      <c r="BF452" s="22"/>
      <c r="BG452" s="22"/>
      <c r="BH452" s="23">
        <v>40679</v>
      </c>
      <c r="BI452" s="66">
        <v>42613</v>
      </c>
      <c r="BJ452" s="67">
        <f t="shared" si="20"/>
        <v>1934</v>
      </c>
      <c r="BK452" s="86"/>
    </row>
    <row r="453" spans="1:63">
      <c r="A453" s="9">
        <v>6</v>
      </c>
      <c r="B453" s="9"/>
      <c r="C453" s="9"/>
      <c r="D453" s="29" t="s">
        <v>78</v>
      </c>
      <c r="E453" s="11">
        <v>68</v>
      </c>
      <c r="F453" s="12">
        <f t="shared" ref="F453" si="21">+E453/7</f>
        <v>9.7142857142857135</v>
      </c>
      <c r="G453" s="13">
        <f t="shared" ref="G453" si="22">+H453/E453</f>
        <v>75.441176470588232</v>
      </c>
      <c r="H453" s="22">
        <v>5130</v>
      </c>
      <c r="I453" s="22">
        <v>0</v>
      </c>
      <c r="J453" s="22">
        <v>0</v>
      </c>
      <c r="K453" s="22">
        <v>0</v>
      </c>
      <c r="L453" s="22">
        <v>0</v>
      </c>
      <c r="M453" s="22">
        <v>1373.57</v>
      </c>
      <c r="N453" s="22">
        <v>0</v>
      </c>
      <c r="O453" s="22">
        <v>0</v>
      </c>
      <c r="P453" s="22">
        <v>0</v>
      </c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  <c r="AF453" s="22"/>
      <c r="AG453" s="22"/>
      <c r="AH453" s="22"/>
      <c r="AI453" s="22"/>
      <c r="AJ453" s="22"/>
      <c r="AK453" s="22"/>
      <c r="AL453" s="22"/>
      <c r="AM453" s="22"/>
      <c r="AN453" s="22"/>
      <c r="AO453" s="22"/>
      <c r="AP453" s="22"/>
      <c r="AQ453" s="22"/>
      <c r="AR453" s="22"/>
      <c r="AS453" s="22"/>
      <c r="AT453" s="22"/>
      <c r="AU453" s="22"/>
      <c r="AV453" s="22"/>
      <c r="AW453" s="22"/>
      <c r="AX453" s="22"/>
      <c r="AY453" s="22"/>
      <c r="AZ453" s="22"/>
      <c r="BA453" s="22"/>
      <c r="BB453" s="22"/>
      <c r="BC453" s="22"/>
      <c r="BD453" s="22"/>
      <c r="BE453" s="22"/>
      <c r="BF453" s="22"/>
      <c r="BG453" s="22"/>
      <c r="BH453" s="33">
        <v>42311</v>
      </c>
      <c r="BI453" s="66">
        <v>42613</v>
      </c>
      <c r="BJ453" s="67">
        <f t="shared" ref="BJ453" si="23">+BI453-BH453</f>
        <v>302</v>
      </c>
      <c r="BK453" s="86"/>
    </row>
    <row r="454" spans="1:63">
      <c r="A454" s="20"/>
      <c r="B454" s="20"/>
      <c r="C454" s="20"/>
      <c r="D454" s="7"/>
      <c r="E454" s="20"/>
      <c r="F454" s="20"/>
      <c r="G454" s="20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86"/>
    </row>
    <row r="455" spans="1:63">
      <c r="A455" s="20"/>
      <c r="B455" s="20"/>
      <c r="C455" s="20"/>
      <c r="D455" s="7"/>
      <c r="E455" s="20"/>
      <c r="F455" s="20"/>
      <c r="G455" s="20"/>
      <c r="H455" s="57">
        <f>SUM(H5:H454)</f>
        <v>5678265.4799999967</v>
      </c>
      <c r="I455" s="57">
        <f t="shared" ref="I455:P455" si="24">SUM(I5:I454)</f>
        <v>775606.7200000002</v>
      </c>
      <c r="J455" s="57">
        <f t="shared" si="24"/>
        <v>351159.79999999981</v>
      </c>
      <c r="K455" s="57">
        <f t="shared" si="24"/>
        <v>351231.04999999981</v>
      </c>
      <c r="L455" s="57">
        <f t="shared" si="24"/>
        <v>17939.989999999998</v>
      </c>
      <c r="M455" s="57">
        <f t="shared" si="24"/>
        <v>333861.58</v>
      </c>
      <c r="N455" s="57">
        <f t="shared" si="24"/>
        <v>78292.690000000017</v>
      </c>
      <c r="O455" s="57">
        <f t="shared" si="24"/>
        <v>498921.68</v>
      </c>
      <c r="P455" s="57">
        <f t="shared" si="24"/>
        <v>43574.270000000004</v>
      </c>
      <c r="Q455" s="57"/>
      <c r="R455" s="57"/>
      <c r="S455" s="57"/>
      <c r="T455" s="57"/>
      <c r="U455" s="57"/>
      <c r="V455" s="57"/>
      <c r="W455" s="57"/>
      <c r="X455" s="57"/>
      <c r="Y455" s="57"/>
      <c r="Z455" s="57"/>
      <c r="AA455" s="57"/>
      <c r="AB455" s="57"/>
      <c r="AC455" s="57"/>
      <c r="AD455" s="57"/>
      <c r="AE455" s="57"/>
      <c r="AF455" s="57"/>
      <c r="AG455" s="57"/>
      <c r="AH455" s="57"/>
      <c r="AI455" s="57"/>
      <c r="AJ455" s="57"/>
      <c r="AK455" s="57"/>
      <c r="AL455" s="57"/>
      <c r="AM455" s="57"/>
      <c r="AN455" s="57"/>
      <c r="AO455" s="57"/>
      <c r="AP455" s="57"/>
      <c r="AQ455" s="57"/>
      <c r="AR455" s="57"/>
      <c r="AS455" s="57"/>
      <c r="AT455" s="57"/>
      <c r="AU455" s="57"/>
      <c r="AV455" s="57"/>
      <c r="AW455" s="57"/>
      <c r="AX455" s="57"/>
      <c r="AY455" s="57"/>
      <c r="AZ455" s="57"/>
      <c r="BA455" s="57"/>
      <c r="BB455" s="57"/>
      <c r="BC455" s="57"/>
      <c r="BD455" s="57"/>
      <c r="BE455" s="57"/>
      <c r="BF455" s="57"/>
      <c r="BG455" s="57"/>
      <c r="BH455" s="7"/>
      <c r="BI455" s="7"/>
      <c r="BJ455" s="7"/>
      <c r="BK455" s="86"/>
    </row>
  </sheetData>
  <sortState ref="A4:AT452">
    <sortCondition ref="A4:A452"/>
    <sortCondition ref="D4:D452"/>
  </sortState>
  <mergeCells count="2">
    <mergeCell ref="AX2:BG2"/>
    <mergeCell ref="H2:AW2"/>
  </mergeCells>
  <printOptions horizontalCentered="1"/>
  <pageMargins left="0.39370078740157483" right="0.39370078740157483" top="0.19685039370078741" bottom="0.19685039370078741" header="0.31496062992125984" footer="0.31496062992125984"/>
  <pageSetup scale="65" orientation="landscape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53 CONCEPTOS</vt:lpstr>
      <vt:lpstr>Abreviaturas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2018-04-13T23:32:32Z</dcterms:modified>
</cp:coreProperties>
</file>